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L:\Labour Force Survey\2024 LFS\October\"/>
    </mc:Choice>
  </mc:AlternateContent>
  <xr:revisionPtr revIDLastSave="0" documentId="14_{90C3D7AB-6EE3-4E65-93FB-9DBE2C94580A}" xr6:coauthVersionLast="47" xr6:coauthVersionMax="47" xr10:uidLastSave="{00000000-0000-0000-0000-000000000000}"/>
  <bookViews>
    <workbookView xWindow="3150" yWindow="4530" windowWidth="21600" windowHeight="11295" tabRatio="860" firstSheet="1" activeTab="2" xr2:uid="{00000000-000D-0000-FFFF-FFFF00000000}"/>
  </bookViews>
  <sheets>
    <sheet name="Key LFS Indicatos" sheetId="20" state="hidden" r:id="rId1"/>
    <sheet name="Key Indicators by Status" sheetId="31" r:id="rId2"/>
    <sheet name="Key Indicatorsby Sex" sheetId="30" r:id="rId3"/>
    <sheet name="Sheet1" sheetId="28" state="hidden" r:id="rId4"/>
    <sheet name="Table 23" sheetId="11" state="hidden" r:id="rId5"/>
  </sheets>
  <definedNames>
    <definedName name="_Toc349806811" localSheetId="1">'Key Indicators by Status'!$B$2</definedName>
    <definedName name="_xlnm.Print_Area" localSheetId="1">'Key Indicators by Status'!$B$1:$G$59</definedName>
    <definedName name="_xlnm.Print_Area" localSheetId="2">'Key Indicatorsby Sex'!$B$1:$G$56</definedName>
    <definedName name="_xlnm.Print_Titles" localSheetId="0">'Key LFS Indicatos'!$2:$2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1" l="1"/>
  <c r="C18" i="11"/>
  <c r="D18" i="11"/>
  <c r="G13" i="11"/>
  <c r="D13" i="11" s="1"/>
  <c r="F13" i="11"/>
  <c r="C13" i="11" s="1"/>
  <c r="C4" i="11"/>
  <c r="D22" i="11"/>
  <c r="C22" i="11"/>
  <c r="D21" i="11"/>
  <c r="C21" i="11"/>
  <c r="D19" i="11"/>
  <c r="D17" i="11"/>
  <c r="C19" i="11"/>
  <c r="C17" i="11"/>
  <c r="D11" i="11"/>
  <c r="D10" i="11"/>
  <c r="C11" i="11"/>
  <c r="C10" i="11"/>
  <c r="G14" i="11"/>
  <c r="D14" i="11" s="1"/>
  <c r="G15" i="11"/>
  <c r="D15" i="11" s="1"/>
  <c r="F15" i="11"/>
  <c r="C15" i="11" s="1"/>
  <c r="F14" i="11"/>
  <c r="C14" i="11" s="1"/>
  <c r="D6" i="11" l="1"/>
  <c r="C8" i="11"/>
  <c r="D8" i="11" s="1"/>
</calcChain>
</file>

<file path=xl/sharedStrings.xml><?xml version="1.0" encoding="utf-8"?>
<sst xmlns="http://schemas.openxmlformats.org/spreadsheetml/2006/main" count="242" uniqueCount="123">
  <si>
    <t>Sex</t>
  </si>
  <si>
    <t>Total</t>
  </si>
  <si>
    <t>Male</t>
  </si>
  <si>
    <t>Female</t>
  </si>
  <si>
    <t>Count</t>
  </si>
  <si>
    <t>Status related to work Recode</t>
  </si>
  <si>
    <t>Caymanian</t>
  </si>
  <si>
    <t>Non-Caymanian</t>
  </si>
  <si>
    <t>Column N %</t>
  </si>
  <si>
    <t>AgeRecode</t>
  </si>
  <si>
    <t>0 - 14</t>
  </si>
  <si>
    <t>15 - 24</t>
  </si>
  <si>
    <t>25 - 34</t>
  </si>
  <si>
    <t>35 - 44</t>
  </si>
  <si>
    <t>45 - 54</t>
  </si>
  <si>
    <t>55 - 64</t>
  </si>
  <si>
    <t>65+</t>
  </si>
  <si>
    <t>None</t>
  </si>
  <si>
    <t>Primary and below</t>
  </si>
  <si>
    <t>Middle</t>
  </si>
  <si>
    <t>High</t>
  </si>
  <si>
    <t>Post Secondary</t>
  </si>
  <si>
    <t>College / University</t>
  </si>
  <si>
    <t>Not Stated</t>
  </si>
  <si>
    <t>Population</t>
  </si>
  <si>
    <t>#</t>
  </si>
  <si>
    <t>%</t>
  </si>
  <si>
    <t>Status</t>
  </si>
  <si>
    <t>Age Group</t>
  </si>
  <si>
    <t>Selected Characteristics</t>
  </si>
  <si>
    <t>Labour Force</t>
  </si>
  <si>
    <t>Unemployed</t>
  </si>
  <si>
    <t xml:space="preserve">     Caymanian</t>
  </si>
  <si>
    <t xml:space="preserve">     Non-Caymanian</t>
  </si>
  <si>
    <t>Total Labour Force</t>
  </si>
  <si>
    <t xml:space="preserve">   Sex Composition</t>
  </si>
  <si>
    <t xml:space="preserve">     Male</t>
  </si>
  <si>
    <t xml:space="preserve">     Female</t>
  </si>
  <si>
    <t xml:space="preserve">   Age Composition</t>
  </si>
  <si>
    <t xml:space="preserve">     15 - 24</t>
  </si>
  <si>
    <t xml:space="preserve">     25 - 34</t>
  </si>
  <si>
    <t xml:space="preserve">     35 - 44</t>
  </si>
  <si>
    <t xml:space="preserve">     45 - 54</t>
  </si>
  <si>
    <t xml:space="preserve">     55 - 64</t>
  </si>
  <si>
    <t xml:space="preserve">     65+</t>
  </si>
  <si>
    <t xml:space="preserve">   Labour Force Participation Rate</t>
  </si>
  <si>
    <t xml:space="preserve">   Educational Composition</t>
  </si>
  <si>
    <t xml:space="preserve">  Primary and below</t>
  </si>
  <si>
    <t xml:space="preserve">  Middle</t>
  </si>
  <si>
    <t xml:space="preserve">  High</t>
  </si>
  <si>
    <t xml:space="preserve">  Post Secondary</t>
  </si>
  <si>
    <t xml:space="preserve">  College / University</t>
  </si>
  <si>
    <t xml:space="preserve">  Not Stated</t>
  </si>
  <si>
    <t xml:space="preserve">   Employed</t>
  </si>
  <si>
    <t xml:space="preserve">   Occupational Composition</t>
  </si>
  <si>
    <t xml:space="preserve">  Managers</t>
  </si>
  <si>
    <t xml:space="preserve">  Professionals</t>
  </si>
  <si>
    <t xml:space="preserve">  Technicians and Associate Professionals</t>
  </si>
  <si>
    <t xml:space="preserve">  Service and Sales Workers</t>
  </si>
  <si>
    <t xml:space="preserve">  Craft and related traders workers</t>
  </si>
  <si>
    <t xml:space="preserve">  Elementary Occupations</t>
  </si>
  <si>
    <t xml:space="preserve">  Others</t>
  </si>
  <si>
    <t xml:space="preserve">   Unemployed</t>
  </si>
  <si>
    <t xml:space="preserve">  Caymanian</t>
  </si>
  <si>
    <t xml:space="preserve">  Non-Caymanian</t>
  </si>
  <si>
    <t xml:space="preserve">   Unemployment Rate</t>
  </si>
  <si>
    <t xml:space="preserve">  George Town</t>
  </si>
  <si>
    <t xml:space="preserve">  West Bay</t>
  </si>
  <si>
    <t xml:space="preserve">  Bodden Town</t>
  </si>
  <si>
    <t xml:space="preserve">  North Side</t>
  </si>
  <si>
    <t xml:space="preserve">  East End</t>
  </si>
  <si>
    <t xml:space="preserve">  Sister Islands</t>
  </si>
  <si>
    <t>2014 - 2013 Change</t>
  </si>
  <si>
    <t>UnEmployed</t>
  </si>
  <si>
    <t>NotInLabourForce</t>
  </si>
  <si>
    <t>Characteristics</t>
  </si>
  <si>
    <t>Total 15 years or older</t>
  </si>
  <si>
    <t>Not working</t>
  </si>
  <si>
    <t>Rely on Social Services</t>
  </si>
  <si>
    <t>Less than 45 years</t>
  </si>
  <si>
    <t>45 to 64 years</t>
  </si>
  <si>
    <t>65+ years</t>
  </si>
  <si>
    <t>Not in the Labour Force</t>
  </si>
  <si>
    <t>Main mean of financial support</t>
  </si>
  <si>
    <t>Social Services</t>
  </si>
  <si>
    <t>…</t>
  </si>
  <si>
    <t>2014 Employed Persons</t>
  </si>
  <si>
    <t>2013 Employed Persons</t>
  </si>
  <si>
    <t>Table 14: Employed Persons by Selected Characteristics</t>
  </si>
  <si>
    <t>Educational Attainment</t>
  </si>
  <si>
    <t>PR WRW</t>
  </si>
  <si>
    <t>Working Age Population (15+ years)</t>
  </si>
  <si>
    <t xml:space="preserve">   Labour Force Participation Rate (%)</t>
  </si>
  <si>
    <t xml:space="preserve">     Unemployment Rate (%)</t>
  </si>
  <si>
    <t xml:space="preserve">     Permanent Resident WRW</t>
  </si>
  <si>
    <t xml:space="preserve">      Caymanian</t>
  </si>
  <si>
    <t xml:space="preserve">         Permanent Resident WRW</t>
  </si>
  <si>
    <t>Table 21: Person 15 years or older who relied on Social Services as their main means of financial support by selected characteristics</t>
  </si>
  <si>
    <t xml:space="preserve">     Permanent Resident</t>
  </si>
  <si>
    <t>SUMMARY TABLE 1: KEY LABOUR FORCE INDICATORS BY STATUS</t>
  </si>
  <si>
    <t>SUMMARY TABLE 2: KEY LABOUR FORCE INDICATORS BY SEX</t>
  </si>
  <si>
    <t xml:space="preserve"> Caymanian</t>
  </si>
  <si>
    <t xml:space="preserve">        Permanent Resident WRW</t>
  </si>
  <si>
    <t xml:space="preserve">      Non-Caymanian</t>
  </si>
  <si>
    <t xml:space="preserve">       Underemployment Rate (%)</t>
  </si>
  <si>
    <r>
      <t xml:space="preserve">   Underemployed</t>
    </r>
    <r>
      <rPr>
        <vertAlign val="superscript"/>
        <sz val="10.5"/>
        <color theme="1"/>
        <rFont val="Calibri"/>
        <family val="2"/>
        <scheme val="minor"/>
      </rPr>
      <t>(ii)</t>
    </r>
  </si>
  <si>
    <t>Spring 2023</t>
  </si>
  <si>
    <t xml:space="preserve">       Underemployed</t>
  </si>
  <si>
    <t>Note: Due to rounding, there may be minor variations in totals or sums.</t>
  </si>
  <si>
    <t>Fall 2022</t>
  </si>
  <si>
    <r>
      <t xml:space="preserve">     Permanent Residents WRW </t>
    </r>
    <r>
      <rPr>
        <vertAlign val="superscript"/>
        <sz val="10.5"/>
        <color theme="1"/>
        <rFont val="Calibri"/>
        <family val="2"/>
        <scheme val="minor"/>
      </rPr>
      <t>(i)</t>
    </r>
  </si>
  <si>
    <r>
      <t xml:space="preserve">     Non-Caymanian</t>
    </r>
    <r>
      <rPr>
        <vertAlign val="superscript"/>
        <sz val="10.5"/>
        <rFont val="Calibri"/>
        <family val="2"/>
        <scheme val="minor"/>
      </rPr>
      <t>(ii)</t>
    </r>
  </si>
  <si>
    <r>
      <rPr>
        <b/>
        <vertAlign val="superscript"/>
        <sz val="10"/>
        <color theme="1"/>
        <rFont val="Calibri"/>
        <family val="2"/>
        <scheme val="minor"/>
      </rPr>
      <t>(ii)</t>
    </r>
    <r>
      <rPr>
        <b/>
        <sz val="10"/>
        <color theme="1"/>
        <rFont val="Calibri"/>
        <family val="2"/>
        <scheme val="minor"/>
      </rPr>
      <t xml:space="preserve"> Includes PR holders without rights to work. </t>
    </r>
  </si>
  <si>
    <r>
      <rPr>
        <b/>
        <vertAlign val="superscript"/>
        <sz val="10"/>
        <color theme="1"/>
        <rFont val="Calibri"/>
        <family val="2"/>
        <scheme val="minor"/>
      </rPr>
      <t>(i)</t>
    </r>
    <r>
      <rPr>
        <b/>
        <sz val="10"/>
        <color theme="1"/>
        <rFont val="Calibri"/>
        <family val="2"/>
        <scheme val="minor"/>
      </rPr>
      <t xml:space="preserve"> WRW - with rights to work</t>
    </r>
  </si>
  <si>
    <t>Fall 2023</t>
  </si>
  <si>
    <t>Census
2021</t>
  </si>
  <si>
    <t>Spring
2022</t>
  </si>
  <si>
    <t xml:space="preserve">     DK/NS</t>
  </si>
  <si>
    <t xml:space="preserve">   Underemployment Rate (%)</t>
  </si>
  <si>
    <t>Spring 2022</t>
  </si>
  <si>
    <t>Census 2021</t>
  </si>
  <si>
    <t>Spring 2024</t>
  </si>
  <si>
    <t>Fall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</si>
</sst>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#,##0.0_);\(#,##0.0\)"/>
    <numFmt numFmtId="169" formatCode="0.0"/>
  </numFmts>
  <fonts count="34" x14ac:knownFonts="1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Arial"/>
      <family val="2"/>
    </font>
    <font>
      <b/>
      <sz val="12"/>
      <color rgb="FF000000"/>
      <name val="Calibri"/>
      <family val="2"/>
    </font>
    <font>
      <sz val="10"/>
      <name val="Arial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.5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vertAlign val="superscript"/>
      <sz val="10.5"/>
      <name val="Calibri"/>
      <family val="2"/>
      <scheme val="minor"/>
    </font>
    <font>
      <b/>
      <sz val="10.5"/>
      <color theme="1"/>
      <name val="Calibri"/>
      <family val="2"/>
      <scheme val="minor"/>
    </font>
    <font>
      <b/>
      <i/>
      <sz val="10.5"/>
      <name val="Calibri"/>
      <family val="2"/>
      <scheme val="minor"/>
    </font>
    <font>
      <i/>
      <sz val="10.5"/>
      <color theme="1"/>
      <name val="Calibri"/>
      <family val="2"/>
      <scheme val="minor"/>
    </font>
    <font>
      <i/>
      <sz val="10.5"/>
      <name val="Calibri"/>
      <family val="2"/>
      <scheme val="minor"/>
    </font>
    <font>
      <vertAlign val="superscript"/>
      <sz val="10.5"/>
      <color theme="1"/>
      <name val="Calibri"/>
      <family val="2"/>
      <scheme val="minor"/>
    </font>
    <font>
      <b/>
      <i/>
      <sz val="10.5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0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6" fillId="0" borderId="0"/>
    <xf numFmtId="0" fontId="10" fillId="0" borderId="0"/>
    <xf numFmtId="0" fontId="2" fillId="0" borderId="0"/>
    <xf numFmtId="0" fontId="7" fillId="0" borderId="0"/>
    <xf numFmtId="0" fontId="2" fillId="0" borderId="0"/>
    <xf numFmtId="0" fontId="8" fillId="0" borderId="0"/>
    <xf numFmtId="0" fontId="2" fillId="0" borderId="0"/>
    <xf numFmtId="0" fontId="9" fillId="0" borderId="0"/>
    <xf numFmtId="0" fontId="2" fillId="0" borderId="0"/>
    <xf numFmtId="0" fontId="10" fillId="0" borderId="0"/>
    <xf numFmtId="0" fontId="2" fillId="0" borderId="0"/>
    <xf numFmtId="0" fontId="2" fillId="0" borderId="0"/>
    <xf numFmtId="0" fontId="5" fillId="0" borderId="0"/>
    <xf numFmtId="0" fontId="16" fillId="0" borderId="0"/>
  </cellStyleXfs>
  <cellXfs count="160">
    <xf numFmtId="0" fontId="0" fillId="0" borderId="0" xfId="0"/>
    <xf numFmtId="0" fontId="0" fillId="2" borderId="0" xfId="0" applyFill="1"/>
    <xf numFmtId="0" fontId="3" fillId="2" borderId="1" xfId="0" applyFont="1" applyFill="1" applyBorder="1"/>
    <xf numFmtId="0" fontId="3" fillId="2" borderId="0" xfId="0" applyFont="1" applyFill="1"/>
    <xf numFmtId="0" fontId="0" fillId="2" borderId="0" xfId="0" applyFill="1" applyBorder="1"/>
    <xf numFmtId="0" fontId="0" fillId="2" borderId="2" xfId="0" applyFill="1" applyBorder="1"/>
    <xf numFmtId="0" fontId="3" fillId="2" borderId="0" xfId="0" applyFont="1" applyFill="1" applyBorder="1"/>
    <xf numFmtId="165" fontId="3" fillId="2" borderId="0" xfId="1" applyNumberFormat="1" applyFont="1" applyFill="1" applyBorder="1"/>
    <xf numFmtId="0" fontId="3" fillId="2" borderId="2" xfId="0" applyFont="1" applyFill="1" applyBorder="1"/>
    <xf numFmtId="164" fontId="0" fillId="2" borderId="0" xfId="0" applyNumberFormat="1" applyFill="1" applyBorder="1"/>
    <xf numFmtId="165" fontId="2" fillId="2" borderId="0" xfId="1" applyNumberFormat="1" applyFont="1" applyFill="1" applyBorder="1"/>
    <xf numFmtId="0" fontId="0" fillId="2" borderId="1" xfId="0" applyFill="1" applyBorder="1"/>
    <xf numFmtId="0" fontId="11" fillId="2" borderId="1" xfId="0" applyFont="1" applyFill="1" applyBorder="1"/>
    <xf numFmtId="0" fontId="11" fillId="2" borderId="0" xfId="0" applyFont="1" applyFill="1" applyBorder="1"/>
    <xf numFmtId="0" fontId="12" fillId="2" borderId="0" xfId="0" applyFont="1" applyFill="1" applyBorder="1"/>
    <xf numFmtId="0" fontId="0" fillId="2" borderId="0" xfId="0" applyFont="1" applyFill="1" applyBorder="1"/>
    <xf numFmtId="0" fontId="13" fillId="2" borderId="0" xfId="0" applyFont="1" applyFill="1" applyBorder="1"/>
    <xf numFmtId="0" fontId="12" fillId="2" borderId="0" xfId="0" applyFont="1" applyFill="1" applyBorder="1" applyAlignment="1">
      <alignment horizontal="left" indent="1"/>
    </xf>
    <xf numFmtId="3" fontId="0" fillId="2" borderId="0" xfId="0" applyNumberFormat="1" applyFill="1" applyBorder="1"/>
    <xf numFmtId="3" fontId="0" fillId="2" borderId="0" xfId="0" applyNumberFormat="1" applyFont="1" applyFill="1" applyBorder="1"/>
    <xf numFmtId="0" fontId="0" fillId="2" borderId="0" xfId="0" applyFill="1" applyBorder="1" applyAlignment="1">
      <alignment horizontal="left" indent="1"/>
    </xf>
    <xf numFmtId="0" fontId="0" fillId="2" borderId="0" xfId="0" applyFont="1" applyFill="1"/>
    <xf numFmtId="0" fontId="11" fillId="2" borderId="1" xfId="0" applyFont="1" applyFill="1" applyBorder="1" applyAlignment="1">
      <alignment horizontal="center"/>
    </xf>
    <xf numFmtId="164" fontId="2" fillId="2" borderId="0" xfId="1" applyNumberFormat="1" applyFont="1" applyFill="1" applyBorder="1"/>
    <xf numFmtId="165" fontId="2" fillId="2" borderId="0" xfId="1" applyNumberFormat="1" applyFont="1" applyFill="1"/>
    <xf numFmtId="165" fontId="2" fillId="2" borderId="2" xfId="1" applyNumberFormat="1" applyFont="1" applyFill="1" applyBorder="1"/>
    <xf numFmtId="165" fontId="2" fillId="2" borderId="0" xfId="1" applyNumberFormat="1" applyFont="1" applyFill="1"/>
    <xf numFmtId="165" fontId="3" fillId="2" borderId="0" xfId="0" applyNumberFormat="1" applyFont="1" applyFill="1"/>
    <xf numFmtId="164" fontId="3" fillId="2" borderId="0" xfId="1" applyNumberFormat="1" applyFont="1" applyFill="1"/>
    <xf numFmtId="165" fontId="0" fillId="2" borderId="0" xfId="0" applyNumberFormat="1" applyFont="1" applyFill="1"/>
    <xf numFmtId="164" fontId="2" fillId="3" borderId="0" xfId="1" applyNumberFormat="1" applyFont="1" applyFill="1" applyBorder="1"/>
    <xf numFmtId="0" fontId="0" fillId="3" borderId="0" xfId="0" applyFill="1" applyBorder="1"/>
    <xf numFmtId="164" fontId="0" fillId="3" borderId="0" xfId="0" applyNumberFormat="1" applyFill="1" applyBorder="1"/>
    <xf numFmtId="3" fontId="0" fillId="3" borderId="0" xfId="0" applyNumberFormat="1" applyFill="1" applyBorder="1"/>
    <xf numFmtId="3" fontId="0" fillId="3" borderId="0" xfId="0" applyNumberFormat="1" applyFont="1" applyFill="1" applyBorder="1"/>
    <xf numFmtId="165" fontId="2" fillId="3" borderId="0" xfId="1" applyNumberFormat="1" applyFont="1" applyFill="1" applyBorder="1"/>
    <xf numFmtId="0" fontId="3" fillId="2" borderId="1" xfId="0" applyFont="1" applyFill="1" applyBorder="1" applyAlignment="1"/>
    <xf numFmtId="0" fontId="11" fillId="2" borderId="1" xfId="0" applyFont="1" applyFill="1" applyBorder="1" applyAlignment="1">
      <alignment horizontal="left"/>
    </xf>
    <xf numFmtId="0" fontId="11" fillId="2" borderId="3" xfId="0" applyFont="1" applyFill="1" applyBorder="1" applyAlignment="1">
      <alignment horizontal="left"/>
    </xf>
    <xf numFmtId="165" fontId="2" fillId="2" borderId="3" xfId="1" applyNumberFormat="1" applyFont="1" applyFill="1" applyBorder="1"/>
    <xf numFmtId="0" fontId="0" fillId="2" borderId="3" xfId="0" applyFill="1" applyBorder="1"/>
    <xf numFmtId="0" fontId="11" fillId="2" borderId="0" xfId="0" applyFont="1" applyFill="1" applyBorder="1" applyAlignment="1">
      <alignment horizontal="center"/>
    </xf>
    <xf numFmtId="165" fontId="11" fillId="2" borderId="0" xfId="1" applyNumberFormat="1" applyFont="1" applyFill="1" applyBorder="1" applyAlignment="1">
      <alignment horizontal="right"/>
    </xf>
    <xf numFmtId="0" fontId="4" fillId="2" borderId="0" xfId="17" applyFont="1" applyFill="1" applyBorder="1" applyAlignment="1">
      <alignment horizontal="left" vertical="top" wrapText="1"/>
    </xf>
    <xf numFmtId="165" fontId="4" fillId="2" borderId="0" xfId="1" applyNumberFormat="1" applyFont="1" applyFill="1" applyBorder="1" applyAlignment="1">
      <alignment horizontal="right" vertical="top"/>
    </xf>
    <xf numFmtId="0" fontId="3" fillId="2" borderId="0" xfId="0" applyFont="1" applyFill="1" applyAlignment="1">
      <alignment wrapText="1"/>
    </xf>
    <xf numFmtId="0" fontId="3" fillId="2" borderId="0" xfId="0" applyFont="1" applyFill="1" applyAlignment="1"/>
    <xf numFmtId="164" fontId="2" fillId="2" borderId="0" xfId="1" applyNumberFormat="1" applyFont="1" applyFill="1"/>
    <xf numFmtId="164" fontId="2" fillId="2" borderId="0" xfId="1" applyNumberFormat="1" applyFont="1" applyFill="1" applyBorder="1"/>
    <xf numFmtId="0" fontId="3" fillId="2" borderId="2" xfId="0" applyFont="1" applyFill="1" applyBorder="1" applyAlignment="1">
      <alignment horizontal="center"/>
    </xf>
    <xf numFmtId="165" fontId="0" fillId="2" borderId="0" xfId="0" applyNumberFormat="1" applyFill="1" applyBorder="1" applyAlignment="1">
      <alignment horizontal="right"/>
    </xf>
    <xf numFmtId="164" fontId="2" fillId="2" borderId="0" xfId="1" applyNumberFormat="1" applyFont="1" applyFill="1" applyBorder="1"/>
    <xf numFmtId="164" fontId="11" fillId="2" borderId="0" xfId="1" applyNumberFormat="1" applyFont="1" applyFill="1" applyBorder="1" applyAlignment="1">
      <alignment horizontal="right"/>
    </xf>
    <xf numFmtId="164" fontId="4" fillId="2" borderId="0" xfId="1" applyNumberFormat="1" applyFont="1" applyFill="1" applyBorder="1" applyAlignment="1">
      <alignment horizontal="right" vertical="top"/>
    </xf>
    <xf numFmtId="165" fontId="2" fillId="2" borderId="0" xfId="1" applyNumberFormat="1" applyFont="1" applyFill="1" applyBorder="1"/>
    <xf numFmtId="0" fontId="5" fillId="2" borderId="0" xfId="18" applyFill="1" applyBorder="1"/>
    <xf numFmtId="0" fontId="14" fillId="2" borderId="0" xfId="0" applyFont="1" applyFill="1"/>
    <xf numFmtId="0" fontId="0" fillId="2" borderId="0" xfId="0" applyFill="1"/>
    <xf numFmtId="0" fontId="18" fillId="2" borderId="0" xfId="7" applyFont="1" applyFill="1" applyBorder="1"/>
    <xf numFmtId="0" fontId="19" fillId="2" borderId="0" xfId="0" applyFont="1" applyFill="1"/>
    <xf numFmtId="0" fontId="20" fillId="2" borderId="0" xfId="0" applyFont="1" applyFill="1"/>
    <xf numFmtId="0" fontId="20" fillId="2" borderId="0" xfId="0" applyFont="1" applyFill="1" applyBorder="1"/>
    <xf numFmtId="0" fontId="11" fillId="2" borderId="2" xfId="0" applyFont="1" applyFill="1" applyBorder="1" applyAlignment="1">
      <alignment horizontal="center" wrapText="1"/>
    </xf>
    <xf numFmtId="165" fontId="24" fillId="2" borderId="0" xfId="2" applyNumberFormat="1" applyFont="1" applyFill="1"/>
    <xf numFmtId="165" fontId="22" fillId="2" borderId="0" xfId="2" applyNumberFormat="1" applyFont="1" applyFill="1" applyBorder="1"/>
    <xf numFmtId="165" fontId="24" fillId="2" borderId="0" xfId="2" applyNumberFormat="1" applyFont="1" applyFill="1" applyBorder="1"/>
    <xf numFmtId="164" fontId="27" fillId="2" borderId="0" xfId="2" applyNumberFormat="1" applyFont="1" applyFill="1" applyBorder="1"/>
    <xf numFmtId="164" fontId="29" fillId="2" borderId="0" xfId="2" applyNumberFormat="1" applyFont="1" applyFill="1" applyBorder="1"/>
    <xf numFmtId="164" fontId="24" fillId="2" borderId="0" xfId="2" applyNumberFormat="1" applyFont="1" applyFill="1" applyBorder="1"/>
    <xf numFmtId="0" fontId="22" fillId="2" borderId="0" xfId="0" applyFont="1" applyFill="1" applyBorder="1"/>
    <xf numFmtId="0" fontId="24" fillId="2" borderId="0" xfId="0" applyFont="1" applyFill="1" applyBorder="1"/>
    <xf numFmtId="164" fontId="24" fillId="2" borderId="0" xfId="0" applyNumberFormat="1" applyFont="1" applyFill="1" applyBorder="1"/>
    <xf numFmtId="0" fontId="24" fillId="2" borderId="0" xfId="0" applyFont="1" applyFill="1" applyBorder="1" applyAlignment="1">
      <alignment horizontal="left" indent="1"/>
    </xf>
    <xf numFmtId="0" fontId="26" fillId="2" borderId="0" xfId="0" applyFont="1" applyFill="1" applyBorder="1"/>
    <xf numFmtId="0" fontId="27" fillId="2" borderId="0" xfId="0" applyFont="1" applyFill="1" applyBorder="1"/>
    <xf numFmtId="0" fontId="29" fillId="2" borderId="0" xfId="0" applyFont="1" applyFill="1" applyBorder="1"/>
    <xf numFmtId="164" fontId="29" fillId="2" borderId="0" xfId="0" applyNumberFormat="1" applyFont="1" applyFill="1" applyBorder="1"/>
    <xf numFmtId="0" fontId="24" fillId="2" borderId="0" xfId="0" applyFont="1" applyFill="1"/>
    <xf numFmtId="0" fontId="31" fillId="2" borderId="0" xfId="0" applyFont="1" applyFill="1" applyBorder="1"/>
    <xf numFmtId="0" fontId="24" fillId="2" borderId="2" xfId="0" applyFont="1" applyFill="1" applyBorder="1"/>
    <xf numFmtId="0" fontId="11" fillId="0" borderId="2" xfId="7" applyFont="1" applyFill="1" applyBorder="1" applyAlignment="1">
      <alignment horizontal="center" wrapText="1"/>
    </xf>
    <xf numFmtId="0" fontId="14" fillId="0" borderId="3" xfId="7" applyFont="1" applyFill="1" applyBorder="1"/>
    <xf numFmtId="165" fontId="24" fillId="0" borderId="0" xfId="2" applyNumberFormat="1" applyFont="1" applyFill="1"/>
    <xf numFmtId="0" fontId="23" fillId="0" borderId="0" xfId="7" applyFont="1" applyFill="1" applyBorder="1"/>
    <xf numFmtId="164" fontId="23" fillId="0" borderId="0" xfId="7" applyNumberFormat="1" applyFont="1" applyFill="1" applyBorder="1"/>
    <xf numFmtId="165" fontId="24" fillId="0" borderId="0" xfId="2" applyNumberFormat="1" applyFont="1" applyFill="1" applyBorder="1"/>
    <xf numFmtId="164" fontId="27" fillId="0" borderId="0" xfId="2" applyNumberFormat="1" applyFont="1" applyFill="1" applyBorder="1"/>
    <xf numFmtId="164" fontId="29" fillId="0" borderId="0" xfId="7" applyNumberFormat="1" applyFont="1" applyFill="1" applyBorder="1"/>
    <xf numFmtId="164" fontId="29" fillId="0" borderId="0" xfId="2" applyNumberFormat="1" applyFont="1" applyFill="1" applyBorder="1"/>
    <xf numFmtId="164" fontId="24" fillId="0" borderId="0" xfId="2" applyNumberFormat="1" applyFont="1" applyFill="1" applyBorder="1"/>
    <xf numFmtId="0" fontId="23" fillId="0" borderId="2" xfId="7" applyFont="1" applyFill="1" applyBorder="1"/>
    <xf numFmtId="0" fontId="18" fillId="0" borderId="0" xfId="7" applyFont="1" applyFill="1" applyBorder="1"/>
    <xf numFmtId="0" fontId="11" fillId="0" borderId="0" xfId="0" applyFont="1" applyFill="1"/>
    <xf numFmtId="0" fontId="14" fillId="0" borderId="0" xfId="0" applyFont="1" applyFill="1"/>
    <xf numFmtId="0" fontId="22" fillId="0" borderId="0" xfId="7" applyFont="1" applyFill="1" applyBorder="1"/>
    <xf numFmtId="0" fontId="24" fillId="0" borderId="0" xfId="7" applyFont="1" applyFill="1" applyBorder="1"/>
    <xf numFmtId="0" fontId="24" fillId="0" borderId="0" xfId="7" applyFont="1" applyFill="1" applyBorder="1" applyAlignment="1">
      <alignment horizontal="left" indent="1"/>
    </xf>
    <xf numFmtId="0" fontId="26" fillId="0" borderId="0" xfId="7" applyFont="1" applyFill="1" applyBorder="1"/>
    <xf numFmtId="0" fontId="27" fillId="0" borderId="0" xfId="7" applyFont="1" applyFill="1" applyBorder="1"/>
    <xf numFmtId="0" fontId="28" fillId="0" borderId="0" xfId="7" applyFont="1" applyFill="1" applyBorder="1"/>
    <xf numFmtId="0" fontId="23" fillId="0" borderId="0" xfId="7" applyFont="1" applyFill="1" applyBorder="1" applyAlignment="1">
      <alignment horizontal="left" indent="1"/>
    </xf>
    <xf numFmtId="0" fontId="23" fillId="0" borderId="0" xfId="7" applyFont="1" applyFill="1"/>
    <xf numFmtId="0" fontId="31" fillId="0" borderId="0" xfId="7" applyFont="1" applyFill="1" applyBorder="1"/>
    <xf numFmtId="0" fontId="28" fillId="0" borderId="0" xfId="7" applyFont="1" applyFill="1" applyBorder="1" applyAlignment="1">
      <alignment horizontal="left" indent="1"/>
    </xf>
    <xf numFmtId="0" fontId="29" fillId="0" borderId="0" xfId="7" applyFont="1" applyFill="1" applyBorder="1" applyAlignment="1">
      <alignment horizontal="left" indent="1"/>
    </xf>
    <xf numFmtId="0" fontId="23" fillId="0" borderId="0" xfId="7" applyFont="1" applyFill="1" applyBorder="1" applyAlignment="1">
      <alignment horizontal="left"/>
    </xf>
    <xf numFmtId="0" fontId="31" fillId="0" borderId="0" xfId="0" applyFont="1" applyFill="1" applyBorder="1"/>
    <xf numFmtId="0" fontId="28" fillId="0" borderId="0" xfId="7" applyFont="1" applyFill="1" applyBorder="1" applyAlignment="1">
      <alignment horizontal="left"/>
    </xf>
    <xf numFmtId="166" fontId="23" fillId="0" borderId="2" xfId="7" applyNumberFormat="1" applyFont="1" applyFill="1" applyBorder="1"/>
    <xf numFmtId="0" fontId="13" fillId="0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1" fillId="2" borderId="2" xfId="7" applyFont="1" applyFill="1" applyBorder="1" applyAlignment="1">
      <alignment horizontal="center" wrapText="1"/>
    </xf>
    <xf numFmtId="0" fontId="14" fillId="2" borderId="3" xfId="7" applyFont="1" applyFill="1" applyBorder="1"/>
    <xf numFmtId="0" fontId="23" fillId="2" borderId="0" xfId="7" applyFont="1" applyFill="1" applyBorder="1"/>
    <xf numFmtId="164" fontId="23" fillId="2" borderId="0" xfId="7" applyNumberFormat="1" applyFont="1" applyFill="1" applyBorder="1"/>
    <xf numFmtId="0" fontId="23" fillId="2" borderId="0" xfId="7" applyFont="1" applyFill="1"/>
    <xf numFmtId="0" fontId="23" fillId="2" borderId="2" xfId="7" applyFont="1" applyFill="1" applyBorder="1"/>
    <xf numFmtId="165" fontId="22" fillId="0" borderId="0" xfId="1" applyNumberFormat="1" applyFont="1" applyFill="1" applyBorder="1"/>
    <xf numFmtId="165" fontId="22" fillId="2" borderId="0" xfId="1" applyNumberFormat="1" applyFont="1" applyFill="1" applyBorder="1"/>
    <xf numFmtId="0" fontId="13" fillId="0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 vertical="center" wrapText="1"/>
    </xf>
    <xf numFmtId="0" fontId="11" fillId="2" borderId="2" xfId="7" applyFont="1" applyFill="1" applyBorder="1" applyAlignment="1">
      <alignment horizontal="center" vertical="center" wrapText="1"/>
    </xf>
    <xf numFmtId="165" fontId="23" fillId="2" borderId="0" xfId="2" applyNumberFormat="1" applyFont="1" applyFill="1" applyBorder="1"/>
    <xf numFmtId="164" fontId="31" fillId="2" borderId="0" xfId="2" applyNumberFormat="1" applyFont="1" applyFill="1" applyBorder="1"/>
    <xf numFmtId="164" fontId="28" fillId="2" borderId="0" xfId="0" applyNumberFormat="1" applyFont="1" applyFill="1" applyBorder="1"/>
    <xf numFmtId="0" fontId="23" fillId="2" borderId="0" xfId="0" applyFont="1" applyFill="1" applyBorder="1"/>
    <xf numFmtId="165" fontId="26" fillId="2" borderId="0" xfId="2" applyNumberFormat="1" applyFont="1" applyFill="1" applyBorder="1"/>
    <xf numFmtId="165" fontId="23" fillId="2" borderId="0" xfId="2" applyNumberFormat="1" applyFont="1" applyFill="1"/>
    <xf numFmtId="164" fontId="28" fillId="2" borderId="0" xfId="2" applyNumberFormat="1" applyFont="1" applyFill="1" applyBorder="1"/>
    <xf numFmtId="164" fontId="23" fillId="2" borderId="0" xfId="2" applyNumberFormat="1" applyFont="1" applyFill="1" applyBorder="1"/>
    <xf numFmtId="0" fontId="23" fillId="2" borderId="2" xfId="0" applyFont="1" applyFill="1" applyBorder="1"/>
    <xf numFmtId="165" fontId="26" fillId="2" borderId="0" xfId="1" applyNumberFormat="1" applyFont="1" applyFill="1" applyBorder="1"/>
    <xf numFmtId="165" fontId="23" fillId="2" borderId="0" xfId="1" applyNumberFormat="1" applyFont="1" applyFill="1"/>
    <xf numFmtId="165" fontId="24" fillId="2" borderId="0" xfId="1" applyNumberFormat="1" applyFont="1" applyFill="1"/>
    <xf numFmtId="165" fontId="23" fillId="2" borderId="0" xfId="1" applyNumberFormat="1" applyFont="1" applyFill="1" applyBorder="1"/>
    <xf numFmtId="165" fontId="0" fillId="2" borderId="0" xfId="1" applyNumberFormat="1" applyFont="1" applyFill="1"/>
    <xf numFmtId="165" fontId="24" fillId="2" borderId="0" xfId="1" applyNumberFormat="1" applyFont="1" applyFill="1" applyBorder="1"/>
    <xf numFmtId="0" fontId="13" fillId="0" borderId="3" xfId="7" applyFont="1" applyFill="1" applyBorder="1" applyAlignment="1">
      <alignment horizontal="left"/>
    </xf>
    <xf numFmtId="0" fontId="13" fillId="0" borderId="2" xfId="7" applyFont="1" applyFill="1" applyBorder="1" applyAlignment="1">
      <alignment horizontal="left"/>
    </xf>
    <xf numFmtId="0" fontId="17" fillId="0" borderId="0" xfId="7" applyFont="1" applyFill="1" applyBorder="1" applyAlignment="1">
      <alignment horizontal="left"/>
    </xf>
    <xf numFmtId="0" fontId="17" fillId="2" borderId="0" xfId="7" applyFont="1" applyFill="1" applyBorder="1" applyAlignment="1">
      <alignment horizontal="left" indent="4"/>
    </xf>
    <xf numFmtId="0" fontId="17" fillId="0" borderId="0" xfId="7" applyFont="1" applyFill="1" applyBorder="1" applyAlignment="1">
      <alignment horizontal="left" indent="4"/>
    </xf>
    <xf numFmtId="0" fontId="15" fillId="0" borderId="2" xfId="7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21" fillId="0" borderId="2" xfId="0" applyFont="1" applyBorder="1" applyAlignment="1">
      <alignment horizontal="center" vertical="center"/>
    </xf>
    <xf numFmtId="0" fontId="22" fillId="2" borderId="0" xfId="7" applyFont="1" applyFill="1" applyBorder="1" applyAlignment="1">
      <alignment horizontal="left" indent="4"/>
    </xf>
    <xf numFmtId="0" fontId="3" fillId="2" borderId="3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center"/>
    </xf>
    <xf numFmtId="0" fontId="13" fillId="0" borderId="1" xfId="0" applyFont="1" applyBorder="1" applyAlignment="1">
      <alignment horizontal="center"/>
    </xf>
    <xf numFmtId="165" fontId="22" fillId="0" borderId="0" xfId="1" applyNumberFormat="1" applyFont="1"/>
    <xf numFmtId="165" fontId="24" fillId="0" borderId="0" xfId="1" applyNumberFormat="1" applyFont="1"/>
    <xf numFmtId="164" fontId="22" fillId="0" borderId="0" xfId="1" applyNumberFormat="1" applyFont="1"/>
    <xf numFmtId="169" fontId="3" fillId="2" borderId="0" xfId="0" applyNumberFormat="1" applyFont="1" applyFill="1"/>
    <xf numFmtId="169" fontId="0" fillId="2" borderId="0" xfId="0" applyNumberFormat="1" applyFill="1"/>
    <xf numFmtId="164" fontId="0" fillId="2" borderId="0" xfId="1" applyNumberFormat="1" applyFont="1" applyFill="1"/>
    <xf numFmtId="165" fontId="3" fillId="2" borderId="0" xfId="1" applyNumberFormat="1" applyFont="1" applyFill="1"/>
    <xf numFmtId="169" fontId="0" fillId="2" borderId="0" xfId="0" applyNumberFormat="1" applyFont="1" applyFill="1"/>
  </cellXfs>
  <cellStyles count="20">
    <cellStyle name="Comma" xfId="1" builtinId="3"/>
    <cellStyle name="Comma 2" xfId="2" xr:uid="{00000000-0005-0000-0000-000001000000}"/>
    <cellStyle name="Comma 2 2" xfId="3" xr:uid="{00000000-0005-0000-0000-000002000000}"/>
    <cellStyle name="Comma 3" xfId="4" xr:uid="{00000000-0005-0000-0000-000003000000}"/>
    <cellStyle name="Comma 4" xfId="5" xr:uid="{00000000-0005-0000-0000-000004000000}"/>
    <cellStyle name="Normal" xfId="0" builtinId="0"/>
    <cellStyle name="Normal 2" xfId="6" xr:uid="{00000000-0005-0000-0000-000006000000}"/>
    <cellStyle name="Normal 2 2" xfId="7" xr:uid="{00000000-0005-0000-0000-000007000000}"/>
    <cellStyle name="Normal 2 3" xfId="8" xr:uid="{00000000-0005-0000-0000-000008000000}"/>
    <cellStyle name="Normal 3" xfId="9" xr:uid="{00000000-0005-0000-0000-000009000000}"/>
    <cellStyle name="Normal 3 2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7" xfId="16" xr:uid="{00000000-0005-0000-0000-000010000000}"/>
    <cellStyle name="Normal 8" xfId="19" xr:uid="{00000000-0005-0000-0000-000011000000}"/>
    <cellStyle name="Normal_Sheet1" xfId="17" xr:uid="{00000000-0005-0000-0000-000017000000}"/>
    <cellStyle name="Normal_Table 19" xfId="18" xr:uid="{00000000-0005-0000-0000-00001B000000}"/>
  </cellStyles>
  <dxfs count="0"/>
  <tableStyles count="0" defaultTableStyle="TableStyleMedium9" defaultPivotStyle="PivotStyleMedium4"/>
  <colors>
    <mruColors>
      <color rgb="FF81DEFF"/>
      <color rgb="FF13169D"/>
      <color rgb="FF70F45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G62"/>
  <sheetViews>
    <sheetView workbookViewId="0">
      <selection activeCell="J22" sqref="J22"/>
    </sheetView>
  </sheetViews>
  <sheetFormatPr defaultColWidth="9.140625" defaultRowHeight="15" customHeight="1" x14ac:dyDescent="0.2"/>
  <cols>
    <col min="1" max="1" width="9.140625" style="1"/>
    <col min="2" max="2" width="37.85546875" style="1" customWidth="1"/>
    <col min="3" max="6" width="9.7109375" style="1" customWidth="1"/>
    <col min="7" max="16384" width="9.140625" style="1"/>
  </cols>
  <sheetData>
    <row r="2" spans="2:7" ht="15" customHeight="1" x14ac:dyDescent="0.25">
      <c r="B2" s="11"/>
      <c r="C2" s="12">
        <v>2010</v>
      </c>
      <c r="D2" s="12">
        <v>2011</v>
      </c>
      <c r="E2" s="12">
        <v>2012</v>
      </c>
      <c r="F2" s="12">
        <v>2013</v>
      </c>
      <c r="G2" s="12">
        <v>2014</v>
      </c>
    </row>
    <row r="3" spans="2:7" ht="15" customHeight="1" x14ac:dyDescent="0.2">
      <c r="B3" s="4"/>
      <c r="C3" s="4"/>
      <c r="D3" s="4"/>
      <c r="E3" s="4"/>
      <c r="F3" s="4"/>
    </row>
    <row r="4" spans="2:7" ht="15" customHeight="1" x14ac:dyDescent="0.25">
      <c r="B4" s="13" t="s">
        <v>24</v>
      </c>
      <c r="C4" s="24">
        <v>55036</v>
      </c>
      <c r="D4" s="24">
        <v>55517</v>
      </c>
      <c r="E4" s="24">
        <v>56732</v>
      </c>
      <c r="F4" s="24">
        <v>55747</v>
      </c>
      <c r="G4" s="26">
        <v>58238</v>
      </c>
    </row>
    <row r="5" spans="2:7" ht="15" customHeight="1" x14ac:dyDescent="0.2">
      <c r="B5" s="20" t="s">
        <v>66</v>
      </c>
      <c r="C5" s="24">
        <v>28089</v>
      </c>
      <c r="D5" s="24">
        <v>28531</v>
      </c>
      <c r="E5" s="24">
        <v>30202</v>
      </c>
      <c r="F5" s="24">
        <v>29173.24</v>
      </c>
      <c r="G5" s="26">
        <v>30123</v>
      </c>
    </row>
    <row r="6" spans="2:7" ht="15" customHeight="1" x14ac:dyDescent="0.2">
      <c r="B6" s="20" t="s">
        <v>67</v>
      </c>
      <c r="C6" s="24">
        <v>11222</v>
      </c>
      <c r="D6" s="24">
        <v>11273</v>
      </c>
      <c r="E6" s="24">
        <v>10287</v>
      </c>
      <c r="F6" s="24">
        <v>10739.16</v>
      </c>
      <c r="G6" s="26">
        <v>11282</v>
      </c>
    </row>
    <row r="7" spans="2:7" ht="15" customHeight="1" x14ac:dyDescent="0.2">
      <c r="B7" s="20" t="s">
        <v>68</v>
      </c>
      <c r="C7" s="24">
        <v>10543</v>
      </c>
      <c r="D7" s="24">
        <v>10532</v>
      </c>
      <c r="E7" s="24">
        <v>11134</v>
      </c>
      <c r="F7" s="24">
        <v>11254.73</v>
      </c>
      <c r="G7" s="26">
        <v>11919</v>
      </c>
    </row>
    <row r="8" spans="2:7" ht="15" customHeight="1" x14ac:dyDescent="0.2">
      <c r="B8" s="20" t="s">
        <v>69</v>
      </c>
      <c r="C8" s="24">
        <v>1479</v>
      </c>
      <c r="D8" s="24">
        <v>1475</v>
      </c>
      <c r="E8" s="24">
        <v>1456</v>
      </c>
      <c r="F8" s="24">
        <v>1293.8</v>
      </c>
      <c r="G8" s="26">
        <v>1845</v>
      </c>
    </row>
    <row r="9" spans="2:7" ht="15" customHeight="1" x14ac:dyDescent="0.2">
      <c r="B9" s="20" t="s">
        <v>70</v>
      </c>
      <c r="C9" s="24">
        <v>1407</v>
      </c>
      <c r="D9" s="24">
        <v>1403</v>
      </c>
      <c r="E9" s="24">
        <v>1503</v>
      </c>
      <c r="F9" s="24">
        <v>1362.08</v>
      </c>
      <c r="G9" s="26">
        <v>1231</v>
      </c>
    </row>
    <row r="10" spans="2:7" ht="15" customHeight="1" x14ac:dyDescent="0.2">
      <c r="B10" s="20" t="s">
        <v>71</v>
      </c>
      <c r="C10" s="24">
        <v>2296</v>
      </c>
      <c r="D10" s="24">
        <v>2303</v>
      </c>
      <c r="E10" s="24">
        <v>2150</v>
      </c>
      <c r="F10" s="24">
        <v>1923.99</v>
      </c>
      <c r="G10" s="26">
        <v>1839</v>
      </c>
    </row>
    <row r="12" spans="2:7" ht="15" customHeight="1" x14ac:dyDescent="0.25">
      <c r="B12" s="13" t="s">
        <v>24</v>
      </c>
      <c r="C12" s="10">
        <v>55036</v>
      </c>
      <c r="D12" s="10">
        <v>55517</v>
      </c>
      <c r="E12" s="10">
        <v>56732</v>
      </c>
      <c r="F12" s="10">
        <v>55747</v>
      </c>
    </row>
    <row r="13" spans="2:7" ht="15" customHeight="1" x14ac:dyDescent="0.2">
      <c r="B13" s="4" t="s">
        <v>32</v>
      </c>
      <c r="C13" s="10">
        <v>30979.197063665186</v>
      </c>
      <c r="D13" s="10">
        <v>31325</v>
      </c>
      <c r="E13" s="10">
        <v>32201</v>
      </c>
      <c r="F13" s="10">
        <v>32798.26</v>
      </c>
    </row>
    <row r="14" spans="2:7" ht="15" customHeight="1" x14ac:dyDescent="0.2">
      <c r="B14" s="4" t="s">
        <v>33</v>
      </c>
      <c r="C14" s="10">
        <v>24056.802944553419</v>
      </c>
      <c r="D14" s="10">
        <v>24192</v>
      </c>
      <c r="E14" s="10">
        <v>24531</v>
      </c>
      <c r="F14" s="10">
        <v>22948.74</v>
      </c>
    </row>
    <row r="15" spans="2:7" ht="15" customHeight="1" x14ac:dyDescent="0.25">
      <c r="B15" s="14"/>
      <c r="C15" s="23"/>
      <c r="D15" s="23"/>
      <c r="E15" s="23"/>
      <c r="F15" s="23"/>
    </row>
    <row r="16" spans="2:7" ht="15" customHeight="1" x14ac:dyDescent="0.25">
      <c r="B16" s="13" t="s">
        <v>34</v>
      </c>
      <c r="C16" s="10">
        <v>37314</v>
      </c>
      <c r="D16" s="10">
        <v>37620</v>
      </c>
      <c r="E16" s="10">
        <v>38810.63110319378</v>
      </c>
      <c r="F16" s="10">
        <v>38521.269999999997</v>
      </c>
    </row>
    <row r="17" spans="2:6" ht="15" customHeight="1" x14ac:dyDescent="0.2">
      <c r="B17" s="15" t="s">
        <v>32</v>
      </c>
      <c r="C17" s="10">
        <v>19551.906111503558</v>
      </c>
      <c r="D17" s="10">
        <v>17701.32336772306</v>
      </c>
      <c r="E17" s="10">
        <v>18418.195121950946</v>
      </c>
      <c r="F17" s="10">
        <v>19357.16</v>
      </c>
    </row>
    <row r="18" spans="2:6" ht="15" customHeight="1" x14ac:dyDescent="0.2">
      <c r="B18" s="15" t="s">
        <v>33</v>
      </c>
      <c r="C18" s="10">
        <v>17761.895283215152</v>
      </c>
      <c r="D18" s="10">
        <v>19918.61132870867</v>
      </c>
      <c r="E18" s="10">
        <v>20393.136778116466</v>
      </c>
      <c r="F18" s="10">
        <v>19164.11</v>
      </c>
    </row>
    <row r="19" spans="2:6" ht="15" customHeight="1" x14ac:dyDescent="0.25">
      <c r="B19" s="13"/>
      <c r="C19" s="10"/>
      <c r="D19" s="10"/>
      <c r="E19" s="10"/>
      <c r="F19" s="10"/>
    </row>
    <row r="20" spans="2:6" ht="15" customHeight="1" x14ac:dyDescent="0.25">
      <c r="B20" s="13" t="s">
        <v>35</v>
      </c>
      <c r="C20" s="23">
        <v>100</v>
      </c>
      <c r="D20" s="23">
        <v>100</v>
      </c>
      <c r="E20" s="23">
        <v>100</v>
      </c>
      <c r="F20" s="23">
        <v>100</v>
      </c>
    </row>
    <row r="21" spans="2:6" ht="15" customHeight="1" x14ac:dyDescent="0.2">
      <c r="B21" s="15" t="s">
        <v>36</v>
      </c>
      <c r="C21" s="23">
        <v>49.5</v>
      </c>
      <c r="D21" s="23">
        <v>51.2</v>
      </c>
      <c r="E21" s="23">
        <v>50.1</v>
      </c>
      <c r="F21" s="23">
        <v>50.25</v>
      </c>
    </row>
    <row r="22" spans="2:6" ht="15" customHeight="1" x14ac:dyDescent="0.2">
      <c r="B22" s="15" t="s">
        <v>37</v>
      </c>
      <c r="C22" s="23">
        <v>50.5</v>
      </c>
      <c r="D22" s="23">
        <v>48.8</v>
      </c>
      <c r="E22" s="23">
        <v>49.9</v>
      </c>
      <c r="F22" s="23">
        <v>49.75</v>
      </c>
    </row>
    <row r="23" spans="2:6" ht="15" customHeight="1" x14ac:dyDescent="0.25">
      <c r="B23" s="13"/>
      <c r="C23" s="10"/>
      <c r="D23" s="10"/>
      <c r="E23" s="10"/>
      <c r="F23" s="10"/>
    </row>
    <row r="24" spans="2:6" ht="15" customHeight="1" x14ac:dyDescent="0.25">
      <c r="B24" s="16" t="s">
        <v>38</v>
      </c>
      <c r="C24" s="23">
        <v>100.00000000004073</v>
      </c>
      <c r="D24" s="23">
        <v>99.999999999999986</v>
      </c>
      <c r="E24" s="23">
        <v>99.977468761047461</v>
      </c>
      <c r="F24" s="23">
        <v>99.999999999999346</v>
      </c>
    </row>
    <row r="25" spans="2:6" ht="15" customHeight="1" x14ac:dyDescent="0.25">
      <c r="B25" s="14" t="s">
        <v>39</v>
      </c>
      <c r="C25" s="23">
        <v>8.0776384043868319</v>
      </c>
      <c r="D25" s="23">
        <v>8.1999999999999993</v>
      </c>
      <c r="E25" s="23">
        <v>8.3762890701756838</v>
      </c>
      <c r="F25" s="23">
        <v>8.2799999999999994</v>
      </c>
    </row>
    <row r="26" spans="2:6" ht="15" customHeight="1" x14ac:dyDescent="0.25">
      <c r="B26" s="14" t="s">
        <v>40</v>
      </c>
      <c r="C26" s="23">
        <v>27.288666348001247</v>
      </c>
      <c r="D26" s="23">
        <v>25.2</v>
      </c>
      <c r="E26" s="23">
        <v>25.1</v>
      </c>
      <c r="F26" s="23">
        <v>23.77</v>
      </c>
    </row>
    <row r="27" spans="2:6" ht="15" customHeight="1" x14ac:dyDescent="0.25">
      <c r="B27" s="14" t="s">
        <v>41</v>
      </c>
      <c r="C27" s="23">
        <v>31.168677049785689</v>
      </c>
      <c r="D27" s="23">
        <v>33.200000000000003</v>
      </c>
      <c r="E27" s="23">
        <v>31.8</v>
      </c>
      <c r="F27" s="23">
        <v>29.26</v>
      </c>
    </row>
    <row r="28" spans="2:6" ht="15" customHeight="1" x14ac:dyDescent="0.25">
      <c r="B28" s="14" t="s">
        <v>42</v>
      </c>
      <c r="C28" s="23">
        <v>21.953016513309237</v>
      </c>
      <c r="D28" s="23">
        <v>22.7</v>
      </c>
      <c r="E28" s="23">
        <v>21.488565611424015</v>
      </c>
      <c r="F28" s="23">
        <v>24.41</v>
      </c>
    </row>
    <row r="29" spans="2:6" ht="15" customHeight="1" x14ac:dyDescent="0.25">
      <c r="B29" s="14" t="s">
        <v>43</v>
      </c>
      <c r="C29" s="23">
        <v>9.147235401263984</v>
      </c>
      <c r="D29" s="23">
        <v>8.6</v>
      </c>
      <c r="E29" s="23">
        <v>10.512614079447754</v>
      </c>
      <c r="F29" s="23">
        <v>11.11</v>
      </c>
    </row>
    <row r="30" spans="2:6" ht="15" customHeight="1" x14ac:dyDescent="0.25">
      <c r="B30" s="14" t="s">
        <v>44</v>
      </c>
      <c r="C30" s="23">
        <v>2.364766283293751</v>
      </c>
      <c r="D30" s="23">
        <v>2.1</v>
      </c>
      <c r="E30" s="23">
        <v>2.7</v>
      </c>
      <c r="F30" s="23">
        <v>3.17</v>
      </c>
    </row>
    <row r="31" spans="2:6" ht="15" customHeight="1" x14ac:dyDescent="0.25">
      <c r="B31" s="14"/>
      <c r="C31" s="23"/>
      <c r="D31" s="23"/>
      <c r="E31" s="23"/>
      <c r="F31" s="23"/>
    </row>
    <row r="32" spans="2:6" ht="15" customHeight="1" x14ac:dyDescent="0.25">
      <c r="B32" s="16" t="s">
        <v>45</v>
      </c>
      <c r="C32" s="23">
        <v>73.900000000000006</v>
      </c>
      <c r="D32" s="23">
        <v>82.8</v>
      </c>
      <c r="E32" s="23">
        <v>83.7</v>
      </c>
      <c r="F32" s="30">
        <v>83.030417837049598</v>
      </c>
    </row>
    <row r="33" spans="2:7" ht="15" customHeight="1" x14ac:dyDescent="0.2">
      <c r="B33" s="4"/>
      <c r="C33" s="4"/>
      <c r="D33" s="4"/>
      <c r="E33" s="4"/>
      <c r="F33" s="31"/>
    </row>
    <row r="34" spans="2:7" ht="15" customHeight="1" x14ac:dyDescent="0.25">
      <c r="B34" s="13" t="s">
        <v>46</v>
      </c>
      <c r="C34" s="23">
        <v>100.01275647563668</v>
      </c>
      <c r="D34" s="23">
        <v>100</v>
      </c>
      <c r="E34" s="23">
        <v>99.951970845180938</v>
      </c>
      <c r="F34" s="30">
        <v>100</v>
      </c>
    </row>
    <row r="35" spans="2:7" ht="15" customHeight="1" x14ac:dyDescent="0.25">
      <c r="B35" s="17" t="s">
        <v>47</v>
      </c>
      <c r="C35" s="23">
        <v>3.2</v>
      </c>
      <c r="D35" s="9">
        <v>3.3</v>
      </c>
      <c r="E35" s="9">
        <v>2.2679189949366538</v>
      </c>
      <c r="F35" s="32">
        <v>1.7893687909262439</v>
      </c>
    </row>
    <row r="36" spans="2:7" ht="15" customHeight="1" x14ac:dyDescent="0.25">
      <c r="B36" s="17" t="s">
        <v>48</v>
      </c>
      <c r="C36" s="23">
        <v>6.0191267546209062</v>
      </c>
      <c r="D36" s="9">
        <v>8.5</v>
      </c>
      <c r="E36" s="9">
        <v>7.0500543156069773</v>
      </c>
      <c r="F36" s="32">
        <v>5.6525513738305655</v>
      </c>
    </row>
    <row r="37" spans="2:7" ht="15" customHeight="1" x14ac:dyDescent="0.25">
      <c r="B37" s="17" t="s">
        <v>49</v>
      </c>
      <c r="C37" s="23">
        <v>40.432593174660511</v>
      </c>
      <c r="D37" s="9">
        <v>39.299999999999997</v>
      </c>
      <c r="E37" s="9">
        <v>39.333193923561318</v>
      </c>
      <c r="F37" s="32">
        <v>39.342646786422897</v>
      </c>
    </row>
    <row r="38" spans="2:7" ht="15" customHeight="1" x14ac:dyDescent="0.25">
      <c r="B38" s="17" t="s">
        <v>50</v>
      </c>
      <c r="C38" s="23">
        <v>19.268941026814211</v>
      </c>
      <c r="D38" s="9">
        <v>17.2</v>
      </c>
      <c r="E38" s="9">
        <v>19.77188260647155</v>
      </c>
      <c r="F38" s="32">
        <v>19.968346246121246</v>
      </c>
    </row>
    <row r="39" spans="2:7" ht="15" customHeight="1" x14ac:dyDescent="0.25">
      <c r="B39" s="17" t="s">
        <v>51</v>
      </c>
      <c r="C39" s="23">
        <v>29.457418632518625</v>
      </c>
      <c r="D39" s="9">
        <v>29.7</v>
      </c>
      <c r="E39" s="9">
        <v>30.914963800138892</v>
      </c>
      <c r="F39" s="32">
        <v>32.860483432051304</v>
      </c>
    </row>
    <row r="40" spans="2:7" ht="15" customHeight="1" x14ac:dyDescent="0.25">
      <c r="B40" s="17" t="s">
        <v>52</v>
      </c>
      <c r="C40" s="23">
        <v>1.6346768870224366</v>
      </c>
      <c r="D40" s="9">
        <v>2</v>
      </c>
      <c r="E40" s="9">
        <v>0.61395720446555457</v>
      </c>
      <c r="F40" s="32">
        <v>0.38660337064774697</v>
      </c>
    </row>
    <row r="41" spans="2:7" ht="15" customHeight="1" x14ac:dyDescent="0.2">
      <c r="B41" s="4"/>
      <c r="C41" s="4"/>
      <c r="D41" s="4"/>
      <c r="E41" s="4"/>
      <c r="F41" s="31"/>
    </row>
    <row r="42" spans="2:7" ht="15" customHeight="1" x14ac:dyDescent="0.25">
      <c r="B42" s="13" t="s">
        <v>53</v>
      </c>
      <c r="C42" s="18">
        <v>34983</v>
      </c>
      <c r="D42" s="18">
        <v>35267</v>
      </c>
      <c r="E42" s="18">
        <v>36401</v>
      </c>
      <c r="F42" s="33">
        <v>36069.642198010217</v>
      </c>
    </row>
    <row r="43" spans="2:7" s="21" customFormat="1" ht="15" customHeight="1" x14ac:dyDescent="0.2">
      <c r="B43" s="15" t="s">
        <v>32</v>
      </c>
      <c r="C43" s="19">
        <v>17838.906111503558</v>
      </c>
      <c r="D43" s="19">
        <v>15969.323367723062</v>
      </c>
      <c r="E43" s="19">
        <v>16493.195121950946</v>
      </c>
      <c r="F43" s="34">
        <v>17500.5358733707</v>
      </c>
      <c r="G43" s="1"/>
    </row>
    <row r="44" spans="2:7" s="21" customFormat="1" ht="15" customHeight="1" x14ac:dyDescent="0.2">
      <c r="B44" s="15" t="s">
        <v>33</v>
      </c>
      <c r="C44" s="19">
        <v>17143.895283215152</v>
      </c>
      <c r="D44" s="19">
        <v>19297.61132870867</v>
      </c>
      <c r="E44" s="19">
        <v>19908.136778116466</v>
      </c>
      <c r="F44" s="34">
        <v>18569.106324639517</v>
      </c>
      <c r="G44" s="1"/>
    </row>
    <row r="45" spans="2:7" ht="15" customHeight="1" x14ac:dyDescent="0.2">
      <c r="B45" s="4"/>
      <c r="C45" s="4"/>
      <c r="D45" s="4"/>
      <c r="E45" s="4"/>
      <c r="F45" s="31"/>
    </row>
    <row r="46" spans="2:7" ht="15" customHeight="1" x14ac:dyDescent="0.25">
      <c r="B46" s="13" t="s">
        <v>54</v>
      </c>
      <c r="C46" s="23">
        <v>100</v>
      </c>
      <c r="D46" s="23">
        <v>100</v>
      </c>
      <c r="E46" s="23">
        <v>100</v>
      </c>
      <c r="F46" s="30">
        <v>100</v>
      </c>
    </row>
    <row r="47" spans="2:7" ht="15" customHeight="1" x14ac:dyDescent="0.2">
      <c r="B47" s="20" t="s">
        <v>55</v>
      </c>
      <c r="C47" s="23">
        <v>10.3</v>
      </c>
      <c r="D47" s="23">
        <v>9.6999999999999993</v>
      </c>
      <c r="E47" s="23">
        <v>9.3000000000000007</v>
      </c>
      <c r="F47" s="30">
        <v>9.8161891033237367</v>
      </c>
    </row>
    <row r="48" spans="2:7" ht="15" customHeight="1" x14ac:dyDescent="0.2">
      <c r="B48" s="20" t="s">
        <v>56</v>
      </c>
      <c r="C48" s="23">
        <v>16.600000000000001</v>
      </c>
      <c r="D48" s="23">
        <v>15.1</v>
      </c>
      <c r="E48" s="23">
        <v>16.399999999999999</v>
      </c>
      <c r="F48" s="30">
        <v>17.578519505054391</v>
      </c>
    </row>
    <row r="49" spans="2:7" ht="15" customHeight="1" x14ac:dyDescent="0.2">
      <c r="B49" s="20" t="s">
        <v>57</v>
      </c>
      <c r="C49" s="23">
        <v>13.3</v>
      </c>
      <c r="D49" s="23">
        <v>13.9</v>
      </c>
      <c r="E49" s="23">
        <v>13.4</v>
      </c>
      <c r="F49" s="30">
        <v>14.327720452873532</v>
      </c>
    </row>
    <row r="50" spans="2:7" ht="15" customHeight="1" x14ac:dyDescent="0.2">
      <c r="B50" s="20" t="s">
        <v>58</v>
      </c>
      <c r="C50" s="23">
        <v>19.3</v>
      </c>
      <c r="D50" s="23">
        <v>19.399999999999999</v>
      </c>
      <c r="E50" s="23">
        <v>21.1</v>
      </c>
      <c r="F50" s="30">
        <v>19.556399610824133</v>
      </c>
    </row>
    <row r="51" spans="2:7" ht="15" customHeight="1" x14ac:dyDescent="0.2">
      <c r="B51" s="20" t="s">
        <v>59</v>
      </c>
      <c r="C51" s="23">
        <v>11.6</v>
      </c>
      <c r="D51" s="23">
        <v>10.3</v>
      </c>
      <c r="E51" s="23">
        <v>11.5</v>
      </c>
      <c r="F51" s="30">
        <v>12.018165343797198</v>
      </c>
    </row>
    <row r="52" spans="2:7" ht="15" customHeight="1" x14ac:dyDescent="0.2">
      <c r="B52" s="20" t="s">
        <v>60</v>
      </c>
      <c r="C52" s="23">
        <v>13.7</v>
      </c>
      <c r="D52" s="23">
        <v>16.3</v>
      </c>
      <c r="E52" s="23">
        <v>13.7</v>
      </c>
      <c r="F52" s="30">
        <v>13.37273768576012</v>
      </c>
    </row>
    <row r="53" spans="2:7" ht="15" customHeight="1" x14ac:dyDescent="0.2">
      <c r="B53" s="20" t="s">
        <v>61</v>
      </c>
      <c r="C53" s="23">
        <v>15.2</v>
      </c>
      <c r="D53" s="23">
        <v>15.3</v>
      </c>
      <c r="E53" s="23">
        <v>14.6</v>
      </c>
      <c r="F53" s="30">
        <v>13.330268298366901</v>
      </c>
    </row>
    <row r="54" spans="2:7" ht="15" customHeight="1" x14ac:dyDescent="0.2">
      <c r="B54" s="4"/>
      <c r="C54" s="4"/>
      <c r="D54" s="4"/>
      <c r="E54" s="4"/>
      <c r="F54" s="31"/>
    </row>
    <row r="55" spans="2:7" ht="15" customHeight="1" x14ac:dyDescent="0.25">
      <c r="B55" s="13" t="s">
        <v>62</v>
      </c>
      <c r="C55" s="10">
        <v>2331</v>
      </c>
      <c r="D55" s="10">
        <v>2353</v>
      </c>
      <c r="E55" s="10">
        <v>2409.6311031937776</v>
      </c>
      <c r="F55" s="35">
        <v>2412.929104474611</v>
      </c>
    </row>
    <row r="56" spans="2:7" ht="15" customHeight="1" x14ac:dyDescent="0.2">
      <c r="B56" s="20" t="s">
        <v>63</v>
      </c>
      <c r="C56" s="10">
        <v>1713</v>
      </c>
      <c r="D56" s="10">
        <v>1732</v>
      </c>
      <c r="E56" s="10">
        <v>1925</v>
      </c>
      <c r="F56" s="35">
        <v>1816.6202048539394</v>
      </c>
    </row>
    <row r="57" spans="2:7" ht="15" customHeight="1" x14ac:dyDescent="0.2">
      <c r="B57" s="20" t="s">
        <v>64</v>
      </c>
      <c r="C57" s="10">
        <v>618</v>
      </c>
      <c r="D57" s="10">
        <v>621</v>
      </c>
      <c r="E57" s="10">
        <v>485</v>
      </c>
      <c r="F57" s="35">
        <v>596.3088996206717</v>
      </c>
    </row>
    <row r="58" spans="2:7" ht="15" customHeight="1" x14ac:dyDescent="0.2">
      <c r="B58" s="4"/>
      <c r="C58" s="4"/>
      <c r="D58" s="4"/>
      <c r="E58" s="4"/>
      <c r="F58" s="31"/>
    </row>
    <row r="59" spans="2:7" ht="15" customHeight="1" x14ac:dyDescent="0.25">
      <c r="B59" s="13" t="s">
        <v>65</v>
      </c>
      <c r="C59" s="23">
        <v>6.2</v>
      </c>
      <c r="D59" s="23">
        <v>6.3</v>
      </c>
      <c r="E59" s="23">
        <v>6.2</v>
      </c>
      <c r="F59" s="30">
        <v>6.2701867957529327</v>
      </c>
    </row>
    <row r="60" spans="2:7" ht="15" customHeight="1" x14ac:dyDescent="0.2">
      <c r="B60" s="20" t="s">
        <v>63</v>
      </c>
      <c r="C60" s="23">
        <v>8.7612941174678589</v>
      </c>
      <c r="D60" s="23">
        <v>9.7845791753522935</v>
      </c>
      <c r="E60" s="23">
        <v>10.451621275885877</v>
      </c>
      <c r="F60" s="30">
        <v>9.4041803953830136</v>
      </c>
    </row>
    <row r="61" spans="2:7" ht="15" customHeight="1" x14ac:dyDescent="0.2">
      <c r="B61" s="20" t="s">
        <v>64</v>
      </c>
      <c r="C61" s="23">
        <v>3.4793584251338596</v>
      </c>
      <c r="D61" s="23">
        <v>3.1176872210210429</v>
      </c>
      <c r="E61" s="23">
        <v>2.3782511012256111</v>
      </c>
      <c r="F61" s="30">
        <v>3.1113800178242159</v>
      </c>
    </row>
    <row r="62" spans="2:7" ht="15" customHeight="1" x14ac:dyDescent="0.2">
      <c r="B62" s="5"/>
      <c r="C62" s="5"/>
      <c r="D62" s="25"/>
      <c r="E62" s="25"/>
      <c r="F62" s="25"/>
      <c r="G62" s="25"/>
    </row>
  </sheetData>
  <printOptions horizontalCentered="1"/>
  <pageMargins left="0.7" right="0.7" top="0.5" bottom="0.5" header="0.3" footer="0.3"/>
  <pageSetup scale="78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N114"/>
  <sheetViews>
    <sheetView showGridLines="0" topLeftCell="A43" zoomScale="85" zoomScaleNormal="85" zoomScaleSheetLayoutView="100" workbookViewId="0">
      <selection activeCell="I51" sqref="I51"/>
    </sheetView>
  </sheetViews>
  <sheetFormatPr defaultRowHeight="15" customHeight="1" x14ac:dyDescent="0.2"/>
  <cols>
    <col min="1" max="1" width="9.140625" style="57" customWidth="1"/>
    <col min="2" max="2" width="49" style="57" customWidth="1"/>
    <col min="3" max="3" width="13.85546875" style="57" customWidth="1"/>
    <col min="4" max="4" width="13.85546875" style="57" hidden="1" customWidth="1"/>
    <col min="5" max="5" width="13.85546875" style="57" customWidth="1"/>
    <col min="6" max="6" width="13.85546875" style="56" customWidth="1"/>
    <col min="7" max="7" width="13.85546875" style="57" customWidth="1"/>
    <col min="8" max="8" width="12.5703125" style="56" customWidth="1"/>
    <col min="9" max="9" width="13.28515625" customWidth="1"/>
    <col min="10" max="10" width="13" style="57" hidden="1" customWidth="1"/>
    <col min="11" max="92" width="9.140625" style="57" customWidth="1"/>
    <col min="93" max="93" width="43.85546875" style="57" customWidth="1"/>
    <col min="94" max="95" width="0" style="57" hidden="1" customWidth="1"/>
    <col min="96" max="97" width="9.7109375" style="57" customWidth="1"/>
    <col min="98" max="98" width="10.7109375" style="57" customWidth="1"/>
    <col min="99" max="196" width="9.140625" style="57" customWidth="1"/>
    <col min="197" max="16384" width="9.140625" style="57"/>
  </cols>
  <sheetData>
    <row r="1" spans="1:196" ht="15" customHeight="1" x14ac:dyDescent="0.25">
      <c r="B1" s="92"/>
      <c r="C1" s="92"/>
      <c r="D1" s="92"/>
      <c r="E1" s="92"/>
      <c r="F1" s="93"/>
      <c r="H1" s="93"/>
    </row>
    <row r="2" spans="1:196" ht="15" customHeight="1" x14ac:dyDescent="0.2">
      <c r="B2" s="143" t="s">
        <v>99</v>
      </c>
      <c r="C2" s="143"/>
      <c r="D2" s="143"/>
      <c r="E2" s="143"/>
      <c r="F2" s="143"/>
      <c r="G2" s="143"/>
      <c r="H2" s="143"/>
    </row>
    <row r="3" spans="1:196" ht="15" customHeight="1" x14ac:dyDescent="0.25">
      <c r="B3" s="138" t="s">
        <v>29</v>
      </c>
      <c r="C3" s="119" t="s">
        <v>115</v>
      </c>
      <c r="D3" s="119" t="s">
        <v>116</v>
      </c>
      <c r="E3" s="109" t="s">
        <v>109</v>
      </c>
      <c r="F3" s="109" t="s">
        <v>106</v>
      </c>
      <c r="G3" s="119" t="s">
        <v>114</v>
      </c>
      <c r="H3" s="119" t="s">
        <v>121</v>
      </c>
      <c r="I3" s="151" t="s">
        <v>122</v>
      </c>
      <c r="J3" s="151"/>
    </row>
    <row r="4" spans="1:196" ht="15" customHeight="1" x14ac:dyDescent="0.25">
      <c r="B4" s="139"/>
      <c r="C4" s="80" t="s">
        <v>25</v>
      </c>
      <c r="D4" s="80" t="s">
        <v>25</v>
      </c>
      <c r="E4" s="80" t="s">
        <v>25</v>
      </c>
      <c r="F4" s="80" t="s">
        <v>25</v>
      </c>
      <c r="G4" s="111" t="s">
        <v>25</v>
      </c>
      <c r="H4" s="80" t="s">
        <v>25</v>
      </c>
      <c r="I4" s="80" t="s">
        <v>25</v>
      </c>
    </row>
    <row r="5" spans="1:196" ht="15" customHeight="1" x14ac:dyDescent="0.2">
      <c r="B5" s="81"/>
      <c r="C5" s="81"/>
      <c r="D5" s="81"/>
      <c r="E5" s="81"/>
      <c r="F5" s="81"/>
      <c r="G5" s="112"/>
      <c r="H5" s="81"/>
    </row>
    <row r="6" spans="1:196" ht="15" customHeight="1" x14ac:dyDescent="0.25">
      <c r="A6" s="3"/>
      <c r="B6" s="94" t="s">
        <v>24</v>
      </c>
      <c r="C6" s="117">
        <v>71104.754466612736</v>
      </c>
      <c r="D6" s="117">
        <v>78554.022173152145</v>
      </c>
      <c r="E6" s="117">
        <v>81546.088299999581</v>
      </c>
      <c r="F6" s="117">
        <v>83670.57105757363</v>
      </c>
      <c r="G6" s="118">
        <v>84738.261147725105</v>
      </c>
      <c r="H6" s="117">
        <v>87865.685250163719</v>
      </c>
      <c r="I6" s="152">
        <v>88833.367838349935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</row>
    <row r="7" spans="1:196" ht="15" customHeight="1" x14ac:dyDescent="0.25">
      <c r="B7" s="83" t="s">
        <v>32</v>
      </c>
      <c r="C7" s="82">
        <v>38046.736516646306</v>
      </c>
      <c r="D7" s="82">
        <v>38424.999999999796</v>
      </c>
      <c r="E7" s="82">
        <v>38723.999999999665</v>
      </c>
      <c r="F7" s="82">
        <v>38925.999999999447</v>
      </c>
      <c r="G7" s="63">
        <v>39067.999999998989</v>
      </c>
      <c r="H7" s="82">
        <v>39896.999999997941</v>
      </c>
      <c r="I7" s="153">
        <v>40633.000000000298</v>
      </c>
    </row>
    <row r="8" spans="1:196" ht="15" customHeight="1" x14ac:dyDescent="0.25">
      <c r="B8" s="83" t="s">
        <v>98</v>
      </c>
      <c r="C8" s="82">
        <v>6378.2256190903481</v>
      </c>
      <c r="D8" s="82">
        <v>6755.9999999999773</v>
      </c>
      <c r="E8" s="82">
        <v>6629.0000000000364</v>
      </c>
      <c r="F8" s="82">
        <v>6432.9999999999773</v>
      </c>
      <c r="G8" s="63">
        <v>7690.0114872450631</v>
      </c>
      <c r="H8" s="82">
        <v>7821.5461865114767</v>
      </c>
      <c r="I8" s="153">
        <v>8184</v>
      </c>
    </row>
    <row r="9" spans="1:196" ht="15" customHeight="1" x14ac:dyDescent="0.25">
      <c r="B9" s="83" t="s">
        <v>33</v>
      </c>
      <c r="C9" s="82">
        <v>26679.792330902801</v>
      </c>
      <c r="D9" s="82">
        <v>33373.02217315077</v>
      </c>
      <c r="E9" s="82">
        <v>36193.088300000447</v>
      </c>
      <c r="F9" s="82">
        <v>38311.571057576642</v>
      </c>
      <c r="G9" s="63">
        <v>37980.24966047718</v>
      </c>
      <c r="H9" s="82">
        <v>40147.139063654511</v>
      </c>
      <c r="I9" s="153">
        <v>40016.367838346028</v>
      </c>
    </row>
    <row r="10" spans="1:196" ht="15" customHeight="1" x14ac:dyDescent="0.25">
      <c r="B10" s="83"/>
      <c r="C10" s="83"/>
      <c r="D10" s="83"/>
      <c r="E10" s="83"/>
      <c r="F10" s="83"/>
      <c r="G10" s="113"/>
      <c r="H10" s="83"/>
      <c r="I10" s="153"/>
    </row>
    <row r="11" spans="1:196" ht="15" customHeight="1" x14ac:dyDescent="0.25">
      <c r="A11" s="3"/>
      <c r="B11" s="94" t="s">
        <v>91</v>
      </c>
      <c r="C11" s="117">
        <v>59274.898516346482</v>
      </c>
      <c r="D11" s="117">
        <v>66088.678455324232</v>
      </c>
      <c r="E11" s="117">
        <v>69382.518474113967</v>
      </c>
      <c r="F11" s="117">
        <v>70358.250951571375</v>
      </c>
      <c r="G11" s="118">
        <v>72803.493771220965</v>
      </c>
      <c r="H11" s="117">
        <v>75067.141574380687</v>
      </c>
      <c r="I11" s="152">
        <v>75307.097155779571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</row>
    <row r="12" spans="1:196" ht="15" customHeight="1" x14ac:dyDescent="0.25">
      <c r="B12" s="95" t="s">
        <v>32</v>
      </c>
      <c r="C12" s="82">
        <v>30089.332912799073</v>
      </c>
      <c r="D12" s="82">
        <v>31068.4474487562</v>
      </c>
      <c r="E12" s="82">
        <v>30660.920547945647</v>
      </c>
      <c r="F12" s="82">
        <v>30758.234889435316</v>
      </c>
      <c r="G12" s="63">
        <v>31658.223305703941</v>
      </c>
      <c r="H12" s="82">
        <v>32399.437792814839</v>
      </c>
      <c r="I12" s="153">
        <v>33114.457027299686</v>
      </c>
    </row>
    <row r="13" spans="1:196" ht="15" customHeight="1" x14ac:dyDescent="0.25">
      <c r="B13" s="83" t="s">
        <v>110</v>
      </c>
      <c r="C13" s="82">
        <v>4957.5578311552936</v>
      </c>
      <c r="D13" s="82">
        <v>4613.8536585365955</v>
      </c>
      <c r="E13" s="82">
        <v>4338.9818181818118</v>
      </c>
      <c r="F13" s="82">
        <v>4462.5315315315174</v>
      </c>
      <c r="G13" s="63">
        <v>5860.2338343314332</v>
      </c>
      <c r="H13" s="82">
        <v>6288.4191931421037</v>
      </c>
      <c r="I13" s="153">
        <v>5463.75</v>
      </c>
    </row>
    <row r="14" spans="1:196" ht="15" customHeight="1" x14ac:dyDescent="0.25">
      <c r="B14" s="95" t="s">
        <v>111</v>
      </c>
      <c r="C14" s="82">
        <v>24228.007772407607</v>
      </c>
      <c r="D14" s="82">
        <v>30406.377348029873</v>
      </c>
      <c r="E14" s="82">
        <v>34382.616107990703</v>
      </c>
      <c r="F14" s="82">
        <v>35137.484530607486</v>
      </c>
      <c r="G14" s="63">
        <v>35285.03663118578</v>
      </c>
      <c r="H14" s="82">
        <v>36379.284588425224</v>
      </c>
      <c r="I14" s="153">
        <v>36728.890128476305</v>
      </c>
    </row>
    <row r="15" spans="1:196" ht="15" customHeight="1" x14ac:dyDescent="0.25">
      <c r="B15" s="96"/>
      <c r="C15" s="84"/>
      <c r="D15" s="84"/>
      <c r="E15" s="84"/>
      <c r="F15" s="84"/>
      <c r="G15" s="114"/>
      <c r="H15" s="84"/>
      <c r="I15" s="153"/>
    </row>
    <row r="16" spans="1:196" ht="15" customHeight="1" x14ac:dyDescent="0.25">
      <c r="B16" s="97" t="s">
        <v>30</v>
      </c>
      <c r="C16" s="117">
        <v>48687.539574681468</v>
      </c>
      <c r="D16" s="117">
        <v>54398.250903548222</v>
      </c>
      <c r="E16" s="117">
        <v>57581.597063436413</v>
      </c>
      <c r="F16" s="117">
        <v>58669.352422824712</v>
      </c>
      <c r="G16" s="118">
        <v>60512.69939651095</v>
      </c>
      <c r="H16" s="117">
        <v>62742.994808634736</v>
      </c>
      <c r="I16" s="152">
        <v>60827.782071235139</v>
      </c>
    </row>
    <row r="17" spans="1:196" ht="15" customHeight="1" x14ac:dyDescent="0.25">
      <c r="B17" s="95" t="s">
        <v>32</v>
      </c>
      <c r="C17" s="82">
        <v>22012.125443541037</v>
      </c>
      <c r="D17" s="82">
        <v>22438.323157435429</v>
      </c>
      <c r="E17" s="82">
        <v>21890.553424657486</v>
      </c>
      <c r="F17" s="82">
        <v>22456.571990172222</v>
      </c>
      <c r="G17" s="63">
        <v>22705.536811311467</v>
      </c>
      <c r="H17" s="82">
        <v>23323.441436751084</v>
      </c>
      <c r="I17" s="153">
        <v>22535.086450960476</v>
      </c>
    </row>
    <row r="18" spans="1:196" ht="15" customHeight="1" x14ac:dyDescent="0.25">
      <c r="B18" s="83" t="s">
        <v>94</v>
      </c>
      <c r="C18" s="82">
        <v>4439.5101684855626</v>
      </c>
      <c r="D18" s="82">
        <v>4156.1300813008302</v>
      </c>
      <c r="E18" s="82">
        <v>4057.7515151515045</v>
      </c>
      <c r="F18" s="82">
        <v>4076.1651651651523</v>
      </c>
      <c r="G18" s="63">
        <v>5340.9726085045922</v>
      </c>
      <c r="H18" s="82">
        <v>5846.6707374255047</v>
      </c>
      <c r="I18" s="153">
        <v>4905.75</v>
      </c>
    </row>
    <row r="19" spans="1:196" ht="15" customHeight="1" x14ac:dyDescent="0.25">
      <c r="B19" s="83" t="s">
        <v>33</v>
      </c>
      <c r="C19" s="82">
        <v>22235.903962666991</v>
      </c>
      <c r="D19" s="82">
        <v>27803.797664812028</v>
      </c>
      <c r="E19" s="82">
        <v>31633.292123630756</v>
      </c>
      <c r="F19" s="82">
        <v>32136.615267489469</v>
      </c>
      <c r="G19" s="63">
        <v>32466.189976697478</v>
      </c>
      <c r="H19" s="82">
        <v>33572.882634461341</v>
      </c>
      <c r="I19" s="153">
        <v>33386.945620272898</v>
      </c>
    </row>
    <row r="20" spans="1:196" ht="15" customHeight="1" x14ac:dyDescent="0.25">
      <c r="B20" s="97"/>
      <c r="C20" s="85"/>
      <c r="D20" s="85"/>
      <c r="E20" s="85"/>
      <c r="F20" s="85"/>
      <c r="G20" s="65"/>
      <c r="H20" s="85"/>
      <c r="I20" s="153"/>
    </row>
    <row r="21" spans="1:196" ht="15" customHeight="1" x14ac:dyDescent="0.25">
      <c r="A21" s="3"/>
      <c r="B21" s="98" t="s">
        <v>92</v>
      </c>
      <c r="C21" s="86">
        <v>82.138545646357713</v>
      </c>
      <c r="D21" s="86">
        <v>82.310998154277343</v>
      </c>
      <c r="E21" s="86">
        <v>82.991506116803208</v>
      </c>
      <c r="F21" s="86">
        <v>83.386598770352734</v>
      </c>
      <c r="G21" s="66">
        <v>83.117850891424482</v>
      </c>
      <c r="H21" s="86">
        <v>83.582501601536947</v>
      </c>
      <c r="I21" s="154">
        <v>80.772974086900931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</row>
    <row r="22" spans="1:196" ht="15" customHeight="1" x14ac:dyDescent="0.25">
      <c r="B22" s="99" t="s">
        <v>32</v>
      </c>
      <c r="C22" s="87">
        <v>73.155910459476345</v>
      </c>
      <c r="D22" s="87">
        <v>72.222222222223493</v>
      </c>
      <c r="E22" s="87">
        <v>71.395617070356366</v>
      </c>
      <c r="F22" s="87">
        <v>73.009950248755956</v>
      </c>
      <c r="G22" s="67">
        <v>71.720818291216474</v>
      </c>
      <c r="H22" s="87">
        <v>71.987179487180725</v>
      </c>
      <c r="I22" s="153">
        <v>68.052109181142441</v>
      </c>
    </row>
    <row r="23" spans="1:196" ht="15" customHeight="1" x14ac:dyDescent="0.25">
      <c r="B23" s="99" t="s">
        <v>94</v>
      </c>
      <c r="C23" s="87">
        <v>89.550345546871682</v>
      </c>
      <c r="D23" s="87">
        <v>90.07936507936526</v>
      </c>
      <c r="E23" s="87">
        <v>93.518518518518405</v>
      </c>
      <c r="F23" s="87">
        <v>91.341991341991346</v>
      </c>
      <c r="G23" s="67">
        <v>91.139240506329017</v>
      </c>
      <c r="H23" s="87">
        <v>92.975206611570172</v>
      </c>
      <c r="I23" s="153">
        <v>89.787234042553195</v>
      </c>
    </row>
    <row r="24" spans="1:196" ht="15" customHeight="1" x14ac:dyDescent="0.25">
      <c r="B24" s="99" t="s">
        <v>33</v>
      </c>
      <c r="C24" s="87">
        <v>91.777682141866606</v>
      </c>
      <c r="D24" s="87">
        <v>91.440678205664398</v>
      </c>
      <c r="E24" s="87">
        <v>92.003738238752021</v>
      </c>
      <c r="F24" s="87">
        <v>91.459635477024477</v>
      </c>
      <c r="G24" s="67">
        <v>92.011212333567656</v>
      </c>
      <c r="H24" s="87">
        <v>92.285714285715244</v>
      </c>
      <c r="I24" s="153">
        <v>90.901046842108741</v>
      </c>
    </row>
    <row r="25" spans="1:196" ht="15" customHeight="1" x14ac:dyDescent="0.25">
      <c r="B25" s="83"/>
      <c r="C25" s="83"/>
      <c r="D25" s="83"/>
      <c r="E25" s="83"/>
      <c r="F25" s="83"/>
      <c r="G25" s="113"/>
      <c r="H25" s="83"/>
      <c r="I25" s="153"/>
    </row>
    <row r="26" spans="1:196" ht="15" customHeight="1" x14ac:dyDescent="0.25">
      <c r="A26" s="3"/>
      <c r="B26" s="97" t="s">
        <v>53</v>
      </c>
      <c r="C26" s="117">
        <v>45918.844489517796</v>
      </c>
      <c r="D26" s="117">
        <v>52764.254152388414</v>
      </c>
      <c r="E26" s="117">
        <v>56354.598275565724</v>
      </c>
      <c r="F26" s="117">
        <v>57265.83606370577</v>
      </c>
      <c r="G26" s="118">
        <v>58504.367871912676</v>
      </c>
      <c r="H26" s="117">
        <v>61003.04726235308</v>
      </c>
      <c r="I26" s="152">
        <v>59393.14736705921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</row>
    <row r="27" spans="1:196" ht="15" customHeight="1" x14ac:dyDescent="0.25">
      <c r="A27" s="21"/>
      <c r="B27" s="95" t="s">
        <v>32</v>
      </c>
      <c r="C27" s="82">
        <v>20148.071775893848</v>
      </c>
      <c r="D27" s="82">
        <v>21298.811600523171</v>
      </c>
      <c r="E27" s="82">
        <v>21094.854794520455</v>
      </c>
      <c r="F27" s="82">
        <v>21614.928746928959</v>
      </c>
      <c r="G27" s="63">
        <v>21562.640663091152</v>
      </c>
      <c r="H27" s="82">
        <v>22181.153565850611</v>
      </c>
      <c r="I27" s="153">
        <v>21487.420626895822</v>
      </c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</row>
    <row r="28" spans="1:196" ht="15" customHeight="1" x14ac:dyDescent="0.25">
      <c r="A28" s="21"/>
      <c r="B28" s="83" t="s">
        <v>94</v>
      </c>
      <c r="C28" s="82">
        <v>4164.0000713019708</v>
      </c>
      <c r="D28" s="82">
        <v>3954.7317073170902</v>
      </c>
      <c r="E28" s="82">
        <v>3957.3121212121109</v>
      </c>
      <c r="F28" s="82">
        <v>3902.3003003002882</v>
      </c>
      <c r="G28" s="63">
        <v>5217.3389833077254</v>
      </c>
      <c r="H28" s="82">
        <v>5690.7595177608227</v>
      </c>
      <c r="I28" s="153">
        <v>4719.75</v>
      </c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</row>
    <row r="29" spans="1:196" ht="15" customHeight="1" x14ac:dyDescent="0.25">
      <c r="A29" s="21"/>
      <c r="B29" s="95" t="s">
        <v>33</v>
      </c>
      <c r="C29" s="82">
        <v>21606.772642330565</v>
      </c>
      <c r="D29" s="82">
        <v>27510.710844548441</v>
      </c>
      <c r="E29" s="82">
        <v>31302.431359836261</v>
      </c>
      <c r="F29" s="82">
        <v>31748.607016478531</v>
      </c>
      <c r="G29" s="63">
        <v>31724.38822551625</v>
      </c>
      <c r="H29" s="82">
        <v>33131.134178744804</v>
      </c>
      <c r="I29" s="153">
        <v>33185.976740161808</v>
      </c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</row>
    <row r="30" spans="1:196" ht="15" customHeight="1" x14ac:dyDescent="0.25">
      <c r="B30" s="83"/>
      <c r="C30" s="83"/>
      <c r="D30" s="83"/>
      <c r="E30" s="83"/>
      <c r="F30" s="83"/>
      <c r="G30" s="113"/>
      <c r="H30" s="83"/>
      <c r="I30" s="153"/>
    </row>
    <row r="31" spans="1:196" ht="15" customHeight="1" x14ac:dyDescent="0.25">
      <c r="B31" s="97" t="s">
        <v>107</v>
      </c>
      <c r="C31" s="117"/>
      <c r="D31" s="117">
        <v>1464.3964211931072</v>
      </c>
      <c r="E31" s="117">
        <v>2856.7152351459172</v>
      </c>
      <c r="F31" s="117">
        <v>1306.354579157286</v>
      </c>
      <c r="G31" s="118">
        <v>1246.7610075055363</v>
      </c>
      <c r="H31" s="117">
        <v>1137.5538440518076</v>
      </c>
      <c r="I31" s="152">
        <v>7922.6356605669243</v>
      </c>
    </row>
    <row r="32" spans="1:196" ht="15" customHeight="1" x14ac:dyDescent="0.25">
      <c r="B32" s="100" t="s">
        <v>32</v>
      </c>
      <c r="C32" s="82"/>
      <c r="D32" s="82">
        <v>904.90623637156455</v>
      </c>
      <c r="E32" s="82">
        <v>1343.8465753424655</v>
      </c>
      <c r="F32" s="82">
        <v>899.0280098280092</v>
      </c>
      <c r="G32" s="63">
        <v>628.59288152120757</v>
      </c>
      <c r="H32" s="82">
        <v>643.83498178032266</v>
      </c>
      <c r="I32" s="153">
        <v>1910.449443882711</v>
      </c>
    </row>
    <row r="33" spans="1:196" ht="15" customHeight="1" x14ac:dyDescent="0.25">
      <c r="B33" s="83" t="s">
        <v>102</v>
      </c>
      <c r="C33" s="82"/>
      <c r="D33" s="82">
        <v>73.235772357723604</v>
      </c>
      <c r="E33" s="82">
        <v>261.14242424242434</v>
      </c>
      <c r="F33" s="82">
        <v>57.9549549549549</v>
      </c>
      <c r="G33" s="63">
        <v>197.81380031498477</v>
      </c>
      <c r="H33" s="82">
        <v>129.92601638723301</v>
      </c>
      <c r="I33" s="153">
        <v>441.75</v>
      </c>
    </row>
    <row r="34" spans="1:196" ht="15" customHeight="1" x14ac:dyDescent="0.25">
      <c r="B34" s="100" t="s">
        <v>33</v>
      </c>
      <c r="C34" s="82"/>
      <c r="D34" s="82">
        <v>486.25441246381979</v>
      </c>
      <c r="E34" s="82">
        <v>1251.7262355610242</v>
      </c>
      <c r="F34" s="82">
        <v>349.37161437432133</v>
      </c>
      <c r="G34" s="63">
        <v>420.35432566934264</v>
      </c>
      <c r="H34" s="82">
        <v>363.79284588425242</v>
      </c>
      <c r="I34" s="153">
        <v>5570.436216684222</v>
      </c>
    </row>
    <row r="35" spans="1:196" ht="15" customHeight="1" x14ac:dyDescent="0.25">
      <c r="B35" s="83"/>
      <c r="C35" s="101"/>
      <c r="D35" s="101"/>
      <c r="E35" s="101"/>
      <c r="F35" s="101"/>
      <c r="G35" s="115"/>
      <c r="H35" s="101"/>
      <c r="I35" s="153"/>
    </row>
    <row r="36" spans="1:196" ht="15" customHeight="1" x14ac:dyDescent="0.25">
      <c r="B36" s="102" t="s">
        <v>104</v>
      </c>
      <c r="C36" s="86"/>
      <c r="D36" s="86">
        <v>2.7753570001459411</v>
      </c>
      <c r="E36" s="86">
        <v>5.0691785986602165</v>
      </c>
      <c r="F36" s="86">
        <v>2.2812110482487729</v>
      </c>
      <c r="G36" s="66">
        <v>2.1310562832422173</v>
      </c>
      <c r="H36" s="86">
        <v>1.8647492135263024</v>
      </c>
      <c r="I36" s="154">
        <v>13.339309350965628</v>
      </c>
    </row>
    <row r="37" spans="1:196" ht="15" customHeight="1" x14ac:dyDescent="0.25">
      <c r="B37" s="103" t="s">
        <v>95</v>
      </c>
      <c r="C37" s="88"/>
      <c r="D37" s="88">
        <v>4.2486231313926313</v>
      </c>
      <c r="E37" s="88">
        <v>6.3704945515507383</v>
      </c>
      <c r="F37" s="88">
        <v>4.1592920353981864</v>
      </c>
      <c r="G37" s="67">
        <v>2.9151943462897485</v>
      </c>
      <c r="H37" s="88">
        <v>2.9026217228465079</v>
      </c>
      <c r="I37" s="153">
        <v>8.8910133843212424</v>
      </c>
    </row>
    <row r="38" spans="1:196" ht="15" customHeight="1" x14ac:dyDescent="0.25">
      <c r="B38" s="99" t="s">
        <v>96</v>
      </c>
      <c r="C38" s="88"/>
      <c r="D38" s="88">
        <v>1.8518518518518445</v>
      </c>
      <c r="E38" s="88">
        <v>6.5989847715736243</v>
      </c>
      <c r="F38" s="88">
        <v>1.4851485148514885</v>
      </c>
      <c r="G38" s="67">
        <v>3.7914691943127949</v>
      </c>
      <c r="H38" s="88">
        <v>2.2831050228310437</v>
      </c>
      <c r="I38" s="153">
        <v>9.3596059113300498</v>
      </c>
    </row>
    <row r="39" spans="1:196" ht="15" customHeight="1" x14ac:dyDescent="0.25">
      <c r="B39" s="103" t="s">
        <v>103</v>
      </c>
      <c r="C39" s="88"/>
      <c r="D39" s="88">
        <v>1.7675094446357305</v>
      </c>
      <c r="E39" s="88">
        <v>3.9988147283891107</v>
      </c>
      <c r="F39" s="88">
        <v>1.1004313171692428</v>
      </c>
      <c r="G39" s="67">
        <v>1.3250194855806465</v>
      </c>
      <c r="H39" s="88">
        <v>1.0980392156862617</v>
      </c>
      <c r="I39" s="153">
        <v>16.785512327388748</v>
      </c>
    </row>
    <row r="40" spans="1:196" ht="15" customHeight="1" x14ac:dyDescent="0.25">
      <c r="B40" s="104"/>
      <c r="C40" s="88"/>
      <c r="D40" s="88"/>
      <c r="E40" s="88"/>
      <c r="F40" s="88"/>
      <c r="G40" s="67"/>
      <c r="H40" s="88"/>
      <c r="I40" s="153"/>
    </row>
    <row r="41" spans="1:196" ht="15" customHeight="1" x14ac:dyDescent="0.25">
      <c r="A41" s="3"/>
      <c r="B41" s="97" t="s">
        <v>62</v>
      </c>
      <c r="C41" s="117">
        <v>2768.695085165285</v>
      </c>
      <c r="D41" s="117">
        <v>1633.996751159651</v>
      </c>
      <c r="E41" s="117">
        <v>1226.998787870863</v>
      </c>
      <c r="F41" s="117">
        <v>1403.5163591190656</v>
      </c>
      <c r="G41" s="118">
        <v>2008.3315245984409</v>
      </c>
      <c r="H41" s="117">
        <v>1739.9475462818434</v>
      </c>
      <c r="I41" s="152">
        <v>1434.6347041757924</v>
      </c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  <c r="CB41" s="3"/>
      <c r="CC41" s="3"/>
      <c r="CD41" s="3"/>
      <c r="CE41" s="3"/>
      <c r="CF41" s="3"/>
      <c r="CG41" s="3"/>
      <c r="CH41" s="3"/>
      <c r="CI41" s="3"/>
      <c r="CJ41" s="3"/>
      <c r="CK41" s="3"/>
      <c r="CL41" s="3"/>
      <c r="CM41" s="3"/>
      <c r="CN41" s="3"/>
      <c r="CO41" s="3"/>
      <c r="CP41" s="3"/>
      <c r="CQ41" s="3"/>
      <c r="CR41" s="3"/>
      <c r="CS41" s="3"/>
      <c r="CT41" s="3"/>
      <c r="CU41" s="3"/>
      <c r="CV41" s="3"/>
      <c r="CW41" s="3"/>
      <c r="CX41" s="3"/>
      <c r="CY41" s="3"/>
      <c r="CZ41" s="3"/>
      <c r="DA41" s="3"/>
      <c r="DB41" s="3"/>
      <c r="DC41" s="3"/>
      <c r="DD41" s="3"/>
      <c r="DE41" s="3"/>
      <c r="DF41" s="3"/>
      <c r="DG41" s="3"/>
      <c r="DH41" s="3"/>
      <c r="DI41" s="3"/>
      <c r="DJ41" s="3"/>
      <c r="DK41" s="3"/>
      <c r="DL41" s="3"/>
      <c r="DM41" s="3"/>
      <c r="DN41" s="3"/>
      <c r="DO41" s="3"/>
      <c r="DP41" s="3"/>
      <c r="DQ41" s="3"/>
      <c r="DR41" s="3"/>
      <c r="DS41" s="3"/>
      <c r="DT41" s="3"/>
      <c r="DU41" s="3"/>
      <c r="DV41" s="3"/>
      <c r="DW41" s="3"/>
      <c r="DX41" s="3"/>
      <c r="DY41" s="3"/>
      <c r="DZ41" s="3"/>
      <c r="EA41" s="3"/>
      <c r="EB41" s="3"/>
      <c r="EC41" s="3"/>
      <c r="ED41" s="3"/>
      <c r="EE41" s="3"/>
      <c r="EF41" s="3"/>
      <c r="EG41" s="3"/>
      <c r="EH41" s="3"/>
      <c r="EI41" s="3"/>
      <c r="EJ41" s="3"/>
      <c r="EK41" s="3"/>
      <c r="EL41" s="3"/>
      <c r="EM41" s="3"/>
      <c r="EN41" s="3"/>
      <c r="EO41" s="3"/>
      <c r="EP41" s="3"/>
      <c r="EQ41" s="3"/>
      <c r="ER41" s="3"/>
      <c r="ES41" s="3"/>
      <c r="ET41" s="3"/>
      <c r="EU41" s="3"/>
      <c r="EV41" s="3"/>
      <c r="EW41" s="3"/>
      <c r="EX41" s="3"/>
      <c r="EY41" s="3"/>
      <c r="EZ41" s="3"/>
      <c r="FA41" s="3"/>
      <c r="FB41" s="3"/>
      <c r="FC41" s="3"/>
      <c r="FD41" s="3"/>
      <c r="FE41" s="3"/>
      <c r="FF41" s="3"/>
      <c r="FG41" s="3"/>
      <c r="FH41" s="3"/>
      <c r="FI41" s="3"/>
      <c r="FJ41" s="3"/>
      <c r="FK41" s="3"/>
      <c r="FL41" s="3"/>
      <c r="FM41" s="3"/>
      <c r="FN41" s="3"/>
      <c r="FO41" s="3"/>
      <c r="FP41" s="3"/>
      <c r="FQ41" s="3"/>
      <c r="FR41" s="3"/>
      <c r="FS41" s="3"/>
      <c r="FT41" s="3"/>
      <c r="FU41" s="3"/>
      <c r="FV41" s="3"/>
      <c r="FW41" s="3"/>
      <c r="FX41" s="3"/>
      <c r="FY41" s="3"/>
      <c r="FZ41" s="3"/>
      <c r="GA41" s="3"/>
      <c r="GB41" s="3"/>
      <c r="GC41" s="3"/>
      <c r="GD41" s="3"/>
      <c r="GE41" s="3"/>
      <c r="GF41" s="3"/>
      <c r="GG41" s="3"/>
      <c r="GH41" s="3"/>
      <c r="GI41" s="3"/>
      <c r="GJ41" s="3"/>
      <c r="GK41" s="3"/>
      <c r="GL41" s="3"/>
      <c r="GM41" s="3"/>
      <c r="GN41" s="3"/>
    </row>
    <row r="42" spans="1:196" ht="15" customHeight="1" x14ac:dyDescent="0.25">
      <c r="B42" s="100" t="s">
        <v>101</v>
      </c>
      <c r="C42" s="82">
        <v>1864.0536676450049</v>
      </c>
      <c r="D42" s="82">
        <v>1139.5115569123402</v>
      </c>
      <c r="E42" s="82">
        <v>795.698630136985</v>
      </c>
      <c r="F42" s="82">
        <v>841.64324324324264</v>
      </c>
      <c r="G42" s="63">
        <v>1142.8961482203781</v>
      </c>
      <c r="H42" s="82">
        <v>1142.2878709005724</v>
      </c>
      <c r="I42" s="153">
        <v>1047.665824064713</v>
      </c>
    </row>
    <row r="43" spans="1:196" ht="15" customHeight="1" x14ac:dyDescent="0.25">
      <c r="B43" s="83" t="s">
        <v>94</v>
      </c>
      <c r="C43" s="82">
        <v>275.51009718364963</v>
      </c>
      <c r="D43" s="82">
        <v>201.3983739837399</v>
      </c>
      <c r="E43" s="82">
        <v>100.43939393939399</v>
      </c>
      <c r="F43" s="82">
        <v>173.8648648648647</v>
      </c>
      <c r="G43" s="63">
        <v>123.63362519686549</v>
      </c>
      <c r="H43" s="82">
        <v>155.91121966467961</v>
      </c>
      <c r="I43" s="153">
        <v>186</v>
      </c>
    </row>
    <row r="44" spans="1:196" ht="15" customHeight="1" x14ac:dyDescent="0.25">
      <c r="B44" s="105" t="s">
        <v>33</v>
      </c>
      <c r="C44" s="82">
        <v>629.13132033657234</v>
      </c>
      <c r="D44" s="82">
        <v>293.08682026357189</v>
      </c>
      <c r="E44" s="82">
        <v>330.86076379448366</v>
      </c>
      <c r="F44" s="82">
        <v>388.00825101095791</v>
      </c>
      <c r="G44" s="63">
        <v>741.80175118119337</v>
      </c>
      <c r="H44" s="82">
        <v>441.74845571659222</v>
      </c>
      <c r="I44" s="153">
        <v>200.96888011107959</v>
      </c>
    </row>
    <row r="45" spans="1:196" ht="15" customHeight="1" x14ac:dyDescent="0.25">
      <c r="B45" s="83"/>
      <c r="C45" s="83"/>
      <c r="D45" s="83"/>
      <c r="E45" s="83"/>
      <c r="F45" s="83"/>
      <c r="G45" s="113"/>
      <c r="H45" s="83"/>
      <c r="I45" s="153"/>
    </row>
    <row r="46" spans="1:196" ht="15" customHeight="1" x14ac:dyDescent="0.25">
      <c r="A46" s="3"/>
      <c r="B46" s="106" t="s">
        <v>93</v>
      </c>
      <c r="C46" s="86">
        <v>5.6866605077021886</v>
      </c>
      <c r="D46" s="86">
        <v>3.0037670771011329</v>
      </c>
      <c r="E46" s="86">
        <v>2.1308870376052691</v>
      </c>
      <c r="F46" s="86">
        <v>2.3922479133637786</v>
      </c>
      <c r="G46" s="66">
        <v>3.3188595858842769</v>
      </c>
      <c r="H46" s="86">
        <v>2.7731343580086656</v>
      </c>
      <c r="I46" s="154">
        <v>2.3585188466936016</v>
      </c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  <c r="EV46" s="3"/>
      <c r="EW46" s="3"/>
      <c r="EX46" s="3"/>
      <c r="EY46" s="3"/>
      <c r="EZ46" s="3"/>
      <c r="FA46" s="3"/>
      <c r="FB46" s="3"/>
      <c r="FC46" s="3"/>
      <c r="FD46" s="3"/>
      <c r="FE46" s="3"/>
      <c r="FF46" s="3"/>
      <c r="FG46" s="3"/>
      <c r="FH46" s="3"/>
      <c r="FI46" s="3"/>
      <c r="FJ46" s="3"/>
      <c r="FK46" s="3"/>
      <c r="FL46" s="3"/>
      <c r="FM46" s="3"/>
      <c r="FN46" s="3"/>
      <c r="FO46" s="3"/>
      <c r="FP46" s="3"/>
      <c r="FQ46" s="3"/>
      <c r="FR46" s="3"/>
      <c r="FS46" s="3"/>
      <c r="FT46" s="3"/>
      <c r="FU46" s="3"/>
      <c r="FV46" s="3"/>
      <c r="FW46" s="3"/>
      <c r="FX46" s="3"/>
      <c r="FY46" s="3"/>
      <c r="FZ46" s="3"/>
      <c r="GA46" s="3"/>
      <c r="GB46" s="3"/>
      <c r="GC46" s="3"/>
      <c r="GD46" s="3"/>
      <c r="GE46" s="3"/>
      <c r="GF46" s="3"/>
      <c r="GG46" s="3"/>
      <c r="GH46" s="3"/>
      <c r="GI46" s="3"/>
      <c r="GJ46" s="3"/>
      <c r="GK46" s="3"/>
      <c r="GL46" s="3"/>
      <c r="GM46" s="3"/>
      <c r="GN46" s="3"/>
    </row>
    <row r="47" spans="1:196" ht="15" customHeight="1" x14ac:dyDescent="0.25">
      <c r="B47" s="103" t="s">
        <v>63</v>
      </c>
      <c r="C47" s="88">
        <v>8.4683038556459334</v>
      </c>
      <c r="D47" s="88">
        <v>5.078416728902214</v>
      </c>
      <c r="E47" s="88">
        <v>3.6348949919224576</v>
      </c>
      <c r="F47" s="88">
        <v>3.7478705281089875</v>
      </c>
      <c r="G47" s="67">
        <v>5.033557046979876</v>
      </c>
      <c r="H47" s="88">
        <v>4.8975957257347664</v>
      </c>
      <c r="I47" s="153">
        <v>4.649042844120352</v>
      </c>
    </row>
    <row r="48" spans="1:196" ht="15" customHeight="1" x14ac:dyDescent="0.25">
      <c r="B48" s="99" t="s">
        <v>94</v>
      </c>
      <c r="C48" s="88">
        <v>6.2058670152259969</v>
      </c>
      <c r="D48" s="88">
        <v>4.84581497797355</v>
      </c>
      <c r="E48" s="88">
        <v>2.4752475247524828</v>
      </c>
      <c r="F48" s="88">
        <v>4.2654028436019047</v>
      </c>
      <c r="G48" s="67">
        <v>2.3148148148148135</v>
      </c>
      <c r="H48" s="88">
        <v>2.6666666666666576</v>
      </c>
      <c r="I48" s="153">
        <v>3.7914691943127963</v>
      </c>
    </row>
    <row r="49" spans="1:196" ht="15" customHeight="1" x14ac:dyDescent="0.25">
      <c r="B49" s="107" t="s">
        <v>33</v>
      </c>
      <c r="C49" s="88">
        <v>2.8293489726923333</v>
      </c>
      <c r="D49" s="88">
        <v>1.0541251371372808</v>
      </c>
      <c r="E49" s="88">
        <v>1.0459258002657381</v>
      </c>
      <c r="F49" s="88">
        <v>1.2073712423706324</v>
      </c>
      <c r="G49" s="67">
        <v>2.2848438690022439</v>
      </c>
      <c r="H49" s="88">
        <v>1.3157894736841975</v>
      </c>
      <c r="I49" s="153">
        <v>0.60193850134361859</v>
      </c>
    </row>
    <row r="50" spans="1:196" ht="15" customHeight="1" x14ac:dyDescent="0.25">
      <c r="B50" s="100"/>
      <c r="C50" s="89"/>
      <c r="D50" s="89"/>
      <c r="E50" s="89"/>
      <c r="F50" s="89"/>
      <c r="G50" s="68"/>
      <c r="H50" s="89"/>
      <c r="I50" s="153"/>
    </row>
    <row r="51" spans="1:196" ht="15" customHeight="1" x14ac:dyDescent="0.25">
      <c r="A51" s="3"/>
      <c r="B51" s="97" t="s">
        <v>82</v>
      </c>
      <c r="C51" s="117">
        <v>10587.358941668961</v>
      </c>
      <c r="D51" s="117">
        <v>11690.427551774867</v>
      </c>
      <c r="E51" s="117">
        <v>11800.921410677982</v>
      </c>
      <c r="F51" s="117">
        <v>11688.898528747421</v>
      </c>
      <c r="G51" s="118">
        <v>12290.794374708434</v>
      </c>
      <c r="H51" s="117">
        <v>12324.14676574541</v>
      </c>
      <c r="I51" s="152">
        <v>14479.315084543139</v>
      </c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O51" s="3"/>
      <c r="CP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  <c r="EV51" s="3"/>
      <c r="EW51" s="3"/>
      <c r="EX51" s="3"/>
      <c r="EY51" s="3"/>
      <c r="EZ51" s="3"/>
      <c r="FA51" s="3"/>
      <c r="FB51" s="3"/>
      <c r="FC51" s="3"/>
      <c r="FD51" s="3"/>
      <c r="FE51" s="3"/>
      <c r="FF51" s="3"/>
      <c r="FG51" s="3"/>
      <c r="FH51" s="3"/>
      <c r="FI51" s="3"/>
      <c r="FJ51" s="3"/>
      <c r="FK51" s="3"/>
      <c r="FL51" s="3"/>
      <c r="FM51" s="3"/>
      <c r="FN51" s="3"/>
      <c r="FO51" s="3"/>
      <c r="FP51" s="3"/>
      <c r="FQ51" s="3"/>
      <c r="FR51" s="3"/>
      <c r="FS51" s="3"/>
      <c r="FT51" s="3"/>
      <c r="FU51" s="3"/>
      <c r="FV51" s="3"/>
      <c r="FW51" s="3"/>
      <c r="FX51" s="3"/>
      <c r="FY51" s="3"/>
      <c r="FZ51" s="3"/>
      <c r="GA51" s="3"/>
      <c r="GB51" s="3"/>
      <c r="GC51" s="3"/>
      <c r="GD51" s="3"/>
      <c r="GE51" s="3"/>
      <c r="GF51" s="3"/>
      <c r="GG51" s="3"/>
      <c r="GH51" s="3"/>
      <c r="GI51" s="3"/>
      <c r="GJ51" s="3"/>
      <c r="GK51" s="3"/>
      <c r="GL51" s="3"/>
      <c r="GM51" s="3"/>
      <c r="GN51" s="3"/>
    </row>
    <row r="52" spans="1:196" ht="15" customHeight="1" x14ac:dyDescent="0.25">
      <c r="B52" s="100" t="s">
        <v>101</v>
      </c>
      <c r="C52" s="82">
        <v>8077.2074692563638</v>
      </c>
      <c r="D52" s="82">
        <v>8630.1242913213537</v>
      </c>
      <c r="E52" s="82">
        <v>8770.3671232876732</v>
      </c>
      <c r="F52" s="82">
        <v>8301.6628992628011</v>
      </c>
      <c r="G52" s="63">
        <v>8952.6864943929559</v>
      </c>
      <c r="H52" s="82">
        <v>9075.9963560645483</v>
      </c>
      <c r="I52" s="153">
        <v>10579.370576339796</v>
      </c>
    </row>
    <row r="53" spans="1:196" ht="15" customHeight="1" x14ac:dyDescent="0.25">
      <c r="B53" s="83" t="s">
        <v>94</v>
      </c>
      <c r="C53" s="82">
        <v>518.04766266983984</v>
      </c>
      <c r="D53" s="82">
        <v>457.7235772357725</v>
      </c>
      <c r="E53" s="82">
        <v>281.23030303030316</v>
      </c>
      <c r="F53" s="82">
        <v>386.36636636636592</v>
      </c>
      <c r="G53" s="63">
        <v>519.26122582683502</v>
      </c>
      <c r="H53" s="82">
        <v>441.74845571659222</v>
      </c>
      <c r="I53" s="153">
        <v>558</v>
      </c>
    </row>
    <row r="54" spans="1:196" ht="15" customHeight="1" x14ac:dyDescent="0.25">
      <c r="B54" s="105" t="s">
        <v>33</v>
      </c>
      <c r="C54" s="82">
        <v>1992.1038097419944</v>
      </c>
      <c r="D54" s="82">
        <v>2602.5796832176984</v>
      </c>
      <c r="E54" s="82">
        <v>2749.3239843601073</v>
      </c>
      <c r="F54" s="82">
        <v>3000.8692631181507</v>
      </c>
      <c r="G54" s="63">
        <v>2818.8466544885309</v>
      </c>
      <c r="H54" s="82">
        <v>2806.4019539642281</v>
      </c>
      <c r="I54" s="153">
        <v>3341.9445082032657</v>
      </c>
    </row>
    <row r="55" spans="1:196" ht="15" customHeight="1" x14ac:dyDescent="0.25">
      <c r="B55" s="90"/>
      <c r="C55" s="90"/>
      <c r="D55" s="90"/>
      <c r="E55" s="90"/>
      <c r="F55" s="108"/>
      <c r="G55" s="116"/>
      <c r="H55" s="108"/>
    </row>
    <row r="56" spans="1:196" ht="15" customHeight="1" x14ac:dyDescent="0.2">
      <c r="B56" s="91" t="s">
        <v>113</v>
      </c>
      <c r="C56" s="91"/>
      <c r="D56" s="91"/>
      <c r="E56" s="91"/>
      <c r="F56" s="91"/>
      <c r="G56" s="58"/>
      <c r="H56" s="91"/>
    </row>
    <row r="57" spans="1:196" ht="15" customHeight="1" x14ac:dyDescent="0.2">
      <c r="B57" s="91" t="s">
        <v>112</v>
      </c>
      <c r="C57" s="91"/>
      <c r="D57" s="91"/>
      <c r="E57" s="91"/>
      <c r="F57" s="91"/>
      <c r="G57" s="58"/>
      <c r="H57" s="91"/>
    </row>
    <row r="58" spans="1:196" ht="15" customHeight="1" x14ac:dyDescent="0.2">
      <c r="B58" s="140" t="s">
        <v>108</v>
      </c>
      <c r="C58" s="140"/>
      <c r="D58" s="140"/>
      <c r="E58" s="140"/>
      <c r="F58" s="140"/>
      <c r="G58" s="140"/>
      <c r="H58"/>
    </row>
    <row r="59" spans="1:196" ht="15" customHeight="1" x14ac:dyDescent="0.2">
      <c r="B59" s="142"/>
      <c r="C59" s="142"/>
      <c r="D59" s="142"/>
      <c r="E59" s="142"/>
      <c r="F59" s="142"/>
      <c r="G59" s="142"/>
      <c r="H59"/>
    </row>
    <row r="60" spans="1:196" ht="15" customHeight="1" x14ac:dyDescent="0.2">
      <c r="B60" s="141"/>
      <c r="C60" s="141"/>
      <c r="D60" s="141"/>
      <c r="E60" s="141"/>
      <c r="F60" s="141"/>
      <c r="G60" s="141"/>
      <c r="H60"/>
    </row>
    <row r="61" spans="1:196" ht="15" customHeight="1" x14ac:dyDescent="0.2">
      <c r="F61" s="57"/>
      <c r="H61" s="57"/>
    </row>
    <row r="62" spans="1:196" ht="15" customHeight="1" x14ac:dyDescent="0.2">
      <c r="F62" s="57"/>
      <c r="H62" s="57"/>
    </row>
    <row r="63" spans="1:196" ht="15" customHeight="1" x14ac:dyDescent="0.2">
      <c r="F63" s="57"/>
      <c r="H63" s="57"/>
    </row>
    <row r="64" spans="1:196" ht="15" customHeight="1" x14ac:dyDescent="0.2">
      <c r="F64" s="57"/>
      <c r="H64" s="57"/>
    </row>
    <row r="65" spans="6:8" ht="15" customHeight="1" x14ac:dyDescent="0.2">
      <c r="F65" s="57"/>
      <c r="H65" s="57"/>
    </row>
    <row r="66" spans="6:8" ht="15" customHeight="1" x14ac:dyDescent="0.2">
      <c r="F66" s="57"/>
      <c r="H66" s="57"/>
    </row>
    <row r="67" spans="6:8" ht="15" customHeight="1" x14ac:dyDescent="0.2">
      <c r="F67" s="57"/>
      <c r="H67" s="57"/>
    </row>
    <row r="68" spans="6:8" ht="15" customHeight="1" x14ac:dyDescent="0.2">
      <c r="F68" s="57"/>
      <c r="H68" s="57"/>
    </row>
    <row r="69" spans="6:8" ht="15" customHeight="1" x14ac:dyDescent="0.2">
      <c r="F69" s="57"/>
      <c r="H69" s="57"/>
    </row>
    <row r="70" spans="6:8" ht="15" customHeight="1" x14ac:dyDescent="0.2">
      <c r="F70" s="57"/>
      <c r="H70" s="57"/>
    </row>
    <row r="71" spans="6:8" ht="15" customHeight="1" x14ac:dyDescent="0.2">
      <c r="F71" s="57"/>
      <c r="H71" s="57"/>
    </row>
    <row r="72" spans="6:8" ht="15" customHeight="1" x14ac:dyDescent="0.2">
      <c r="F72" s="57"/>
      <c r="H72" s="57"/>
    </row>
    <row r="73" spans="6:8" ht="15" customHeight="1" x14ac:dyDescent="0.2">
      <c r="F73" s="57"/>
      <c r="H73" s="57"/>
    </row>
    <row r="74" spans="6:8" ht="15" customHeight="1" x14ac:dyDescent="0.2">
      <c r="F74" s="57"/>
      <c r="H74" s="57"/>
    </row>
    <row r="75" spans="6:8" ht="15" customHeight="1" x14ac:dyDescent="0.2">
      <c r="F75" s="57"/>
      <c r="H75" s="57"/>
    </row>
    <row r="76" spans="6:8" ht="15" customHeight="1" x14ac:dyDescent="0.2">
      <c r="F76" s="57"/>
      <c r="H76" s="57"/>
    </row>
    <row r="77" spans="6:8" ht="15" customHeight="1" x14ac:dyDescent="0.2">
      <c r="F77" s="57"/>
      <c r="H77" s="57"/>
    </row>
    <row r="78" spans="6:8" ht="15" customHeight="1" x14ac:dyDescent="0.2">
      <c r="F78" s="57"/>
      <c r="H78" s="57"/>
    </row>
    <row r="79" spans="6:8" ht="15" customHeight="1" x14ac:dyDescent="0.2">
      <c r="F79" s="57"/>
      <c r="H79" s="57"/>
    </row>
    <row r="80" spans="6:8" ht="15" customHeight="1" x14ac:dyDescent="0.2">
      <c r="F80" s="57"/>
      <c r="H80" s="57"/>
    </row>
    <row r="81" spans="6:8" ht="15" customHeight="1" x14ac:dyDescent="0.2">
      <c r="F81" s="57"/>
      <c r="H81" s="57"/>
    </row>
    <row r="82" spans="6:8" ht="15" customHeight="1" x14ac:dyDescent="0.2">
      <c r="F82" s="57"/>
      <c r="H82" s="57"/>
    </row>
    <row r="83" spans="6:8" ht="15" customHeight="1" x14ac:dyDescent="0.2">
      <c r="F83" s="57"/>
      <c r="H83" s="57"/>
    </row>
    <row r="84" spans="6:8" ht="15" customHeight="1" x14ac:dyDescent="0.2">
      <c r="F84" s="57"/>
      <c r="H84" s="57"/>
    </row>
    <row r="85" spans="6:8" ht="15" customHeight="1" x14ac:dyDescent="0.2">
      <c r="F85" s="57"/>
      <c r="H85" s="57"/>
    </row>
    <row r="86" spans="6:8" ht="15" customHeight="1" x14ac:dyDescent="0.2">
      <c r="F86" s="57"/>
      <c r="H86" s="57"/>
    </row>
    <row r="87" spans="6:8" ht="15" customHeight="1" x14ac:dyDescent="0.2">
      <c r="F87" s="57"/>
      <c r="H87" s="57"/>
    </row>
    <row r="88" spans="6:8" ht="15" customHeight="1" x14ac:dyDescent="0.2">
      <c r="F88" s="57"/>
      <c r="H88" s="57"/>
    </row>
    <row r="89" spans="6:8" ht="15" customHeight="1" x14ac:dyDescent="0.2">
      <c r="F89" s="57"/>
      <c r="H89" s="57"/>
    </row>
    <row r="90" spans="6:8" ht="15" customHeight="1" x14ac:dyDescent="0.2">
      <c r="F90" s="57"/>
      <c r="H90" s="57"/>
    </row>
    <row r="91" spans="6:8" ht="15" customHeight="1" x14ac:dyDescent="0.2">
      <c r="F91" s="57"/>
      <c r="H91" s="57"/>
    </row>
    <row r="92" spans="6:8" ht="15" customHeight="1" x14ac:dyDescent="0.2">
      <c r="F92" s="57"/>
      <c r="H92" s="57"/>
    </row>
    <row r="93" spans="6:8" ht="15" customHeight="1" x14ac:dyDescent="0.2">
      <c r="F93" s="57"/>
      <c r="H93" s="57"/>
    </row>
    <row r="94" spans="6:8" ht="15" customHeight="1" x14ac:dyDescent="0.2">
      <c r="F94" s="57"/>
      <c r="H94" s="57"/>
    </row>
    <row r="95" spans="6:8" ht="15" customHeight="1" x14ac:dyDescent="0.2">
      <c r="F95" s="57"/>
      <c r="H95" s="57"/>
    </row>
    <row r="96" spans="6:8" ht="15" customHeight="1" x14ac:dyDescent="0.2">
      <c r="F96" s="57"/>
      <c r="H96" s="57"/>
    </row>
    <row r="97" spans="6:8" ht="15" customHeight="1" x14ac:dyDescent="0.2">
      <c r="F97" s="57"/>
      <c r="H97" s="57"/>
    </row>
    <row r="98" spans="6:8" ht="15" customHeight="1" x14ac:dyDescent="0.2">
      <c r="F98" s="57"/>
      <c r="H98" s="57"/>
    </row>
    <row r="99" spans="6:8" ht="15" customHeight="1" x14ac:dyDescent="0.2">
      <c r="F99" s="57"/>
      <c r="H99" s="57"/>
    </row>
    <row r="100" spans="6:8" ht="15" customHeight="1" x14ac:dyDescent="0.2">
      <c r="F100" s="57"/>
      <c r="H100" s="57"/>
    </row>
    <row r="101" spans="6:8" ht="15" customHeight="1" x14ac:dyDescent="0.2">
      <c r="F101" s="57"/>
      <c r="H101" s="57"/>
    </row>
    <row r="102" spans="6:8" ht="15" customHeight="1" x14ac:dyDescent="0.2">
      <c r="F102" s="57"/>
      <c r="H102" s="57"/>
    </row>
    <row r="103" spans="6:8" ht="15" customHeight="1" x14ac:dyDescent="0.2">
      <c r="F103" s="57"/>
      <c r="H103" s="57"/>
    </row>
    <row r="104" spans="6:8" ht="15" customHeight="1" x14ac:dyDescent="0.2">
      <c r="F104" s="57"/>
      <c r="H104" s="57"/>
    </row>
    <row r="105" spans="6:8" ht="15" customHeight="1" x14ac:dyDescent="0.2">
      <c r="F105" s="57"/>
      <c r="H105" s="57"/>
    </row>
    <row r="106" spans="6:8" ht="15" customHeight="1" x14ac:dyDescent="0.2">
      <c r="F106" s="57"/>
      <c r="H106" s="57"/>
    </row>
    <row r="107" spans="6:8" ht="15" customHeight="1" x14ac:dyDescent="0.2">
      <c r="F107" s="57"/>
      <c r="H107" s="57"/>
    </row>
    <row r="108" spans="6:8" ht="15" customHeight="1" x14ac:dyDescent="0.2">
      <c r="F108" s="57"/>
      <c r="H108" s="57"/>
    </row>
    <row r="109" spans="6:8" ht="15" customHeight="1" x14ac:dyDescent="0.2">
      <c r="F109" s="57"/>
      <c r="H109" s="57"/>
    </row>
    <row r="110" spans="6:8" ht="15" customHeight="1" x14ac:dyDescent="0.2">
      <c r="F110" s="57"/>
      <c r="H110" s="57"/>
    </row>
    <row r="111" spans="6:8" ht="15" customHeight="1" x14ac:dyDescent="0.2">
      <c r="F111" s="57"/>
      <c r="H111" s="57"/>
    </row>
    <row r="112" spans="6:8" ht="15" customHeight="1" x14ac:dyDescent="0.2">
      <c r="F112" s="57"/>
      <c r="H112" s="57"/>
    </row>
    <row r="113" spans="6:8" ht="15" customHeight="1" x14ac:dyDescent="0.2">
      <c r="F113" s="57"/>
      <c r="H113" s="57"/>
    </row>
    <row r="114" spans="6:8" ht="15" customHeight="1" x14ac:dyDescent="0.2">
      <c r="F114" s="57"/>
      <c r="H114" s="57"/>
    </row>
  </sheetData>
  <mergeCells count="6">
    <mergeCell ref="I3:J3"/>
    <mergeCell ref="B3:B4"/>
    <mergeCell ref="B58:G58"/>
    <mergeCell ref="B60:G60"/>
    <mergeCell ref="B59:G59"/>
    <mergeCell ref="B2:H2"/>
  </mergeCells>
  <pageMargins left="0.7" right="0.7" top="0.75" bottom="0.75" header="0.3" footer="0.3"/>
  <pageSetup scale="74" fitToWidth="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Y89"/>
  <sheetViews>
    <sheetView tabSelected="1" zoomScale="85" zoomScaleNormal="85" zoomScaleSheetLayoutView="100" workbookViewId="0">
      <selection activeCell="I51" sqref="I51"/>
    </sheetView>
  </sheetViews>
  <sheetFormatPr defaultRowHeight="12.75" x14ac:dyDescent="0.2"/>
  <cols>
    <col min="1" max="1" width="9.140625" style="1" customWidth="1"/>
    <col min="2" max="2" width="36.140625" style="1" customWidth="1"/>
    <col min="3" max="3" width="13.85546875" style="57" customWidth="1"/>
    <col min="4" max="4" width="13.85546875" style="57" hidden="1" customWidth="1"/>
    <col min="5" max="8" width="13.85546875" style="57" customWidth="1"/>
    <col min="9" max="9" width="13" style="1" customWidth="1"/>
    <col min="10" max="159" width="9.140625" style="1" customWidth="1"/>
    <col min="160" max="160" width="43.85546875" style="1" customWidth="1"/>
    <col min="161" max="162" width="0" style="1" hidden="1" customWidth="1"/>
    <col min="163" max="164" width="9.7109375" style="1" customWidth="1"/>
    <col min="165" max="165" width="10.7109375" style="1" customWidth="1"/>
    <col min="166" max="207" width="9.140625" style="1" customWidth="1"/>
  </cols>
  <sheetData>
    <row r="1" spans="1:207" x14ac:dyDescent="0.2">
      <c r="B1" s="59"/>
      <c r="C1" s="59"/>
      <c r="D1" s="59"/>
      <c r="E1" s="60"/>
      <c r="F1" s="60"/>
      <c r="G1" s="60"/>
      <c r="H1" s="60"/>
    </row>
    <row r="2" spans="1:207" ht="15.75" x14ac:dyDescent="0.2">
      <c r="B2" s="146" t="s">
        <v>100</v>
      </c>
      <c r="C2" s="146"/>
      <c r="D2" s="146"/>
      <c r="E2" s="146"/>
      <c r="F2" s="146"/>
      <c r="G2" s="146"/>
      <c r="H2" s="1"/>
    </row>
    <row r="3" spans="1:207" ht="15" customHeight="1" x14ac:dyDescent="0.25">
      <c r="B3" s="144" t="s">
        <v>29</v>
      </c>
      <c r="C3" s="121" t="s">
        <v>120</v>
      </c>
      <c r="D3" s="121" t="s">
        <v>119</v>
      </c>
      <c r="E3" s="110" t="s">
        <v>109</v>
      </c>
      <c r="F3" s="110" t="s">
        <v>106</v>
      </c>
      <c r="G3" s="120" t="s">
        <v>114</v>
      </c>
      <c r="H3" s="120" t="s">
        <v>121</v>
      </c>
      <c r="I3" s="120" t="s">
        <v>122</v>
      </c>
    </row>
    <row r="4" spans="1:207" ht="15" x14ac:dyDescent="0.25">
      <c r="B4" s="145"/>
      <c r="C4" s="122" t="s">
        <v>25</v>
      </c>
      <c r="D4" s="122" t="s">
        <v>25</v>
      </c>
      <c r="E4" s="62" t="s">
        <v>25</v>
      </c>
      <c r="F4" s="62" t="s">
        <v>25</v>
      </c>
      <c r="G4" s="62" t="s">
        <v>25</v>
      </c>
      <c r="H4" s="62" t="s">
        <v>25</v>
      </c>
      <c r="I4" s="62" t="s">
        <v>25</v>
      </c>
    </row>
    <row r="5" spans="1:207" x14ac:dyDescent="0.2">
      <c r="B5" s="61"/>
      <c r="C5" s="61"/>
      <c r="D5" s="61"/>
      <c r="E5" s="60"/>
      <c r="F5" s="60"/>
      <c r="G5" s="60"/>
      <c r="H5" s="60"/>
    </row>
    <row r="6" spans="1:207" ht="14.25" x14ac:dyDescent="0.25">
      <c r="A6" s="3"/>
      <c r="B6" s="69" t="s">
        <v>24</v>
      </c>
      <c r="C6" s="64">
        <v>71104.754466612736</v>
      </c>
      <c r="D6" s="64">
        <v>78554.022173152145</v>
      </c>
      <c r="E6" s="64">
        <v>81546.088299999581</v>
      </c>
      <c r="F6" s="64">
        <v>83670.57105757363</v>
      </c>
      <c r="G6" s="64">
        <v>84738.261147725105</v>
      </c>
      <c r="H6" s="64">
        <v>87865.685250163704</v>
      </c>
      <c r="I6" s="158">
        <v>88833.367838349935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V6" s="3"/>
      <c r="EW6" s="3"/>
      <c r="EX6" s="3"/>
      <c r="EY6" s="3"/>
      <c r="EZ6" s="3"/>
      <c r="FA6" s="3"/>
      <c r="FB6" s="3"/>
      <c r="FC6" s="3"/>
      <c r="FD6" s="3"/>
      <c r="FE6" s="3"/>
      <c r="FF6" s="3"/>
      <c r="FG6" s="3"/>
      <c r="FH6" s="3"/>
      <c r="FI6" s="3"/>
      <c r="FJ6" s="3"/>
      <c r="FK6" s="3"/>
      <c r="FL6" s="3"/>
      <c r="FM6" s="3"/>
      <c r="FN6" s="3"/>
      <c r="FO6" s="3"/>
      <c r="FP6" s="3"/>
      <c r="FQ6" s="3"/>
      <c r="FR6" s="3"/>
      <c r="FS6" s="3"/>
      <c r="FT6" s="3"/>
      <c r="FU6" s="3"/>
      <c r="FV6" s="3"/>
      <c r="FW6" s="3"/>
      <c r="FX6" s="3"/>
      <c r="FY6" s="3"/>
      <c r="FZ6" s="3"/>
      <c r="GA6" s="3"/>
      <c r="GB6" s="3"/>
      <c r="GC6" s="3"/>
      <c r="GD6" s="3"/>
      <c r="GE6" s="3"/>
      <c r="GF6" s="3"/>
      <c r="GG6" s="3"/>
      <c r="GH6" s="3"/>
      <c r="GI6" s="3"/>
      <c r="GJ6" s="3"/>
      <c r="GK6" s="3"/>
      <c r="GL6" s="3"/>
      <c r="GM6" s="3"/>
      <c r="GN6" s="3"/>
      <c r="GO6" s="3"/>
      <c r="GP6" s="3"/>
      <c r="GQ6" s="3"/>
      <c r="GR6" s="3"/>
      <c r="GS6" s="3"/>
      <c r="GT6" s="3"/>
      <c r="GU6" s="3"/>
      <c r="GV6" s="3"/>
      <c r="GW6" s="3"/>
      <c r="GX6" s="3"/>
      <c r="GY6" s="3"/>
    </row>
    <row r="7" spans="1:207" ht="14.25" x14ac:dyDescent="0.25">
      <c r="B7" s="70" t="s">
        <v>36</v>
      </c>
      <c r="C7" s="63">
        <v>35983.662691783269</v>
      </c>
      <c r="D7" s="63">
        <v>38883.309935804027</v>
      </c>
      <c r="E7" s="63">
        <v>41342.365185821509</v>
      </c>
      <c r="F7" s="63">
        <v>42286.050526220046</v>
      </c>
      <c r="G7" s="63">
        <v>42773.847766224215</v>
      </c>
      <c r="H7" s="63">
        <v>44936.170501341119</v>
      </c>
      <c r="I7" s="136">
        <v>44062.679638165202</v>
      </c>
    </row>
    <row r="8" spans="1:207" ht="14.25" customHeight="1" x14ac:dyDescent="0.25">
      <c r="B8" s="70" t="s">
        <v>37</v>
      </c>
      <c r="C8" s="63">
        <v>35058.098204752256</v>
      </c>
      <c r="D8" s="63">
        <v>39670.712237347318</v>
      </c>
      <c r="E8" s="63">
        <v>40203.723114177774</v>
      </c>
      <c r="F8" s="63">
        <v>41384.520531355709</v>
      </c>
      <c r="G8" s="63">
        <v>41964.413381496139</v>
      </c>
      <c r="H8" s="63">
        <v>42929.514748822039</v>
      </c>
      <c r="I8" s="136">
        <v>44770.68820018202</v>
      </c>
    </row>
    <row r="9" spans="1:207" ht="14.25" customHeight="1" x14ac:dyDescent="0.25">
      <c r="A9" s="57"/>
      <c r="B9" s="70" t="s">
        <v>117</v>
      </c>
      <c r="C9" s="63">
        <v>62.993570102238927</v>
      </c>
      <c r="D9" s="63"/>
      <c r="E9" s="63"/>
      <c r="F9" s="63"/>
      <c r="G9" s="63"/>
      <c r="H9" s="63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/>
      <c r="AK9" s="57"/>
      <c r="AL9" s="57"/>
      <c r="AM9" s="57"/>
      <c r="AN9" s="57"/>
      <c r="AO9" s="57"/>
      <c r="AP9" s="57"/>
      <c r="AQ9" s="57"/>
      <c r="AR9" s="57"/>
      <c r="AS9" s="57"/>
      <c r="AT9" s="57"/>
      <c r="AU9" s="57"/>
      <c r="AV9" s="57"/>
      <c r="AW9" s="57"/>
      <c r="AX9" s="57"/>
      <c r="AY9" s="57"/>
      <c r="AZ9" s="57"/>
      <c r="BA9" s="57"/>
      <c r="BB9" s="57"/>
      <c r="BC9" s="57"/>
      <c r="BD9" s="57"/>
      <c r="BE9" s="57"/>
      <c r="BF9" s="57"/>
      <c r="BG9" s="57"/>
      <c r="BH9" s="57"/>
      <c r="BI9" s="57"/>
      <c r="BJ9" s="57"/>
      <c r="BK9" s="57"/>
      <c r="BL9" s="57"/>
      <c r="BM9" s="57"/>
      <c r="BN9" s="57"/>
      <c r="BO9" s="57"/>
      <c r="BP9" s="57"/>
      <c r="BQ9" s="57"/>
      <c r="BR9" s="57"/>
      <c r="BS9" s="57"/>
      <c r="BT9" s="57"/>
      <c r="BU9" s="57"/>
      <c r="BV9" s="57"/>
      <c r="BW9" s="57"/>
      <c r="BX9" s="57"/>
      <c r="BY9" s="57"/>
      <c r="BZ9" s="57"/>
      <c r="CA9" s="57"/>
      <c r="CB9" s="57"/>
      <c r="CC9" s="57"/>
      <c r="CD9" s="57"/>
      <c r="CE9" s="57"/>
      <c r="CF9" s="57"/>
      <c r="CG9" s="57"/>
      <c r="CH9" s="57"/>
      <c r="CI9" s="57"/>
      <c r="CJ9" s="57"/>
      <c r="CK9" s="57"/>
      <c r="CL9" s="57"/>
      <c r="CM9" s="57"/>
      <c r="CN9" s="57"/>
      <c r="CO9" s="57"/>
      <c r="CP9" s="57"/>
      <c r="CQ9" s="57"/>
      <c r="CR9" s="57"/>
      <c r="CS9" s="57"/>
      <c r="CT9" s="57"/>
      <c r="CU9" s="57"/>
      <c r="CV9" s="57"/>
      <c r="CW9" s="57"/>
      <c r="CX9" s="57"/>
      <c r="CY9" s="57"/>
      <c r="CZ9" s="57"/>
      <c r="DA9" s="57"/>
      <c r="DB9" s="57"/>
      <c r="DC9" s="57"/>
      <c r="DD9" s="57"/>
      <c r="DE9" s="57"/>
      <c r="DF9" s="57"/>
      <c r="DG9" s="57"/>
      <c r="DH9" s="57"/>
      <c r="DI9" s="57"/>
      <c r="DJ9" s="57"/>
      <c r="DK9" s="57"/>
      <c r="DL9" s="57"/>
      <c r="DM9" s="57"/>
      <c r="DN9" s="57"/>
      <c r="DO9" s="57"/>
      <c r="DP9" s="57"/>
      <c r="DQ9" s="57"/>
      <c r="DR9" s="57"/>
      <c r="DS9" s="57"/>
      <c r="DT9" s="57"/>
      <c r="DU9" s="57"/>
      <c r="DV9" s="57"/>
      <c r="DW9" s="57"/>
      <c r="DX9" s="57"/>
      <c r="DY9" s="57"/>
      <c r="DZ9" s="57"/>
      <c r="EA9" s="57"/>
      <c r="EB9" s="57"/>
      <c r="EC9" s="57"/>
      <c r="ED9" s="57"/>
      <c r="EE9" s="57"/>
      <c r="EF9" s="57"/>
      <c r="EG9" s="57"/>
      <c r="EH9" s="57"/>
      <c r="EI9" s="57"/>
      <c r="EJ9" s="57"/>
      <c r="EK9" s="57"/>
      <c r="EL9" s="57"/>
      <c r="EM9" s="57"/>
      <c r="EN9" s="57"/>
      <c r="EO9" s="57"/>
      <c r="EP9" s="57"/>
      <c r="EQ9" s="57"/>
      <c r="ER9" s="57"/>
      <c r="ES9" s="57"/>
      <c r="ET9" s="57"/>
      <c r="EU9" s="57"/>
      <c r="EV9" s="57"/>
      <c r="EW9" s="57"/>
      <c r="EX9" s="57"/>
      <c r="EY9" s="57"/>
      <c r="EZ9" s="57"/>
      <c r="FA9" s="57"/>
      <c r="FB9" s="57"/>
      <c r="FC9" s="57"/>
      <c r="FD9" s="57"/>
      <c r="FE9" s="57"/>
      <c r="FF9" s="57"/>
      <c r="FG9" s="57"/>
      <c r="FH9" s="57"/>
      <c r="FI9" s="57"/>
      <c r="FJ9" s="57"/>
      <c r="FK9" s="57"/>
      <c r="FL9" s="57"/>
      <c r="FM9" s="57"/>
      <c r="FN9" s="57"/>
      <c r="FO9" s="57"/>
      <c r="FP9" s="57"/>
      <c r="FQ9" s="57"/>
      <c r="FR9" s="57"/>
      <c r="FS9" s="57"/>
      <c r="FT9" s="57"/>
      <c r="FU9" s="57"/>
      <c r="FV9" s="57"/>
      <c r="FW9" s="57"/>
      <c r="FX9" s="57"/>
      <c r="FY9" s="57"/>
      <c r="FZ9" s="57"/>
      <c r="GA9" s="57"/>
      <c r="GB9" s="57"/>
      <c r="GC9" s="57"/>
      <c r="GD9" s="57"/>
      <c r="GE9" s="57"/>
      <c r="GF9" s="57"/>
      <c r="GG9" s="57"/>
      <c r="GH9" s="57"/>
      <c r="GI9" s="57"/>
      <c r="GJ9" s="57"/>
      <c r="GK9" s="57"/>
      <c r="GL9" s="57"/>
      <c r="GM9" s="57"/>
      <c r="GN9" s="57"/>
      <c r="GO9" s="57"/>
      <c r="GP9" s="57"/>
      <c r="GQ9" s="57"/>
      <c r="GR9" s="57"/>
      <c r="GS9" s="57"/>
      <c r="GT9" s="57"/>
      <c r="GU9" s="57"/>
      <c r="GV9" s="57"/>
      <c r="GW9" s="57"/>
      <c r="GX9" s="57"/>
      <c r="GY9" s="57"/>
    </row>
    <row r="10" spans="1:207" ht="14.25" x14ac:dyDescent="0.25">
      <c r="B10" s="70"/>
      <c r="C10" s="70"/>
      <c r="D10" s="70"/>
      <c r="E10" s="70"/>
      <c r="F10" s="70"/>
      <c r="G10" s="70"/>
      <c r="H10" s="70"/>
    </row>
    <row r="11" spans="1:207" ht="14.25" x14ac:dyDescent="0.25">
      <c r="A11" s="3"/>
      <c r="B11" s="69" t="s">
        <v>91</v>
      </c>
      <c r="C11" s="64">
        <v>59274.898516346482</v>
      </c>
      <c r="D11" s="64">
        <v>66088.678455324232</v>
      </c>
      <c r="E11" s="64">
        <v>69382.518474113967</v>
      </c>
      <c r="F11" s="64">
        <v>70358.250951571375</v>
      </c>
      <c r="G11" s="64">
        <v>72803.493771220965</v>
      </c>
      <c r="H11" s="64">
        <v>75067.141574380701</v>
      </c>
      <c r="I11" s="158">
        <v>75307.097155779571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V11" s="3"/>
      <c r="EW11" s="3"/>
      <c r="EX11" s="3"/>
      <c r="EY11" s="3"/>
      <c r="EZ11" s="3"/>
      <c r="FA11" s="3"/>
      <c r="FB11" s="3"/>
      <c r="FC11" s="3"/>
      <c r="FD11" s="3"/>
      <c r="FE11" s="3"/>
      <c r="FF11" s="3"/>
      <c r="FG11" s="3"/>
      <c r="FH11" s="3"/>
      <c r="FI11" s="3"/>
      <c r="FJ11" s="3"/>
      <c r="FK11" s="3"/>
      <c r="FL11" s="3"/>
      <c r="FM11" s="3"/>
      <c r="FN11" s="3"/>
      <c r="FO11" s="3"/>
      <c r="FP11" s="3"/>
      <c r="FQ11" s="3"/>
      <c r="FR11" s="3"/>
      <c r="FS11" s="3"/>
      <c r="FT11" s="3"/>
      <c r="FU11" s="3"/>
      <c r="FV11" s="3"/>
      <c r="FW11" s="3"/>
      <c r="FX11" s="3"/>
      <c r="FY11" s="3"/>
      <c r="FZ11" s="3"/>
      <c r="GA11" s="3"/>
      <c r="GB11" s="3"/>
      <c r="GC11" s="3"/>
      <c r="GD11" s="3"/>
      <c r="GE11" s="3"/>
      <c r="GF11" s="3"/>
      <c r="GG11" s="3"/>
      <c r="GH11" s="3"/>
      <c r="GI11" s="3"/>
      <c r="GJ11" s="3"/>
      <c r="GK11" s="3"/>
      <c r="GL11" s="3"/>
      <c r="GM11" s="3"/>
      <c r="GN11" s="3"/>
      <c r="GO11" s="3"/>
      <c r="GP11" s="3"/>
      <c r="GQ11" s="3"/>
      <c r="GR11" s="3"/>
      <c r="GS11" s="3"/>
      <c r="GT11" s="3"/>
      <c r="GU11" s="3"/>
      <c r="GV11" s="3"/>
      <c r="GW11" s="3"/>
      <c r="GX11" s="3"/>
      <c r="GY11" s="3"/>
    </row>
    <row r="12" spans="1:207" ht="14.25" x14ac:dyDescent="0.25">
      <c r="B12" s="70" t="s">
        <v>36</v>
      </c>
      <c r="C12" s="63">
        <v>29942.815612382106</v>
      </c>
      <c r="D12" s="63">
        <v>32994.560613988448</v>
      </c>
      <c r="E12" s="63">
        <v>35219.986120824164</v>
      </c>
      <c r="F12" s="63">
        <v>35490.140884522116</v>
      </c>
      <c r="G12" s="63">
        <v>36734.762882420007</v>
      </c>
      <c r="H12" s="63">
        <v>38313.705652772602</v>
      </c>
      <c r="I12" s="136">
        <v>37551.793705365424</v>
      </c>
    </row>
    <row r="13" spans="1:207" ht="14.25" x14ac:dyDescent="0.25">
      <c r="B13" s="70" t="s">
        <v>37</v>
      </c>
      <c r="C13" s="63">
        <v>29326.850097773302</v>
      </c>
      <c r="D13" s="63">
        <v>33094.117841334206</v>
      </c>
      <c r="E13" s="63">
        <v>34162.532353293886</v>
      </c>
      <c r="F13" s="63">
        <v>34868.110067052075</v>
      </c>
      <c r="G13" s="63">
        <v>36068.730888800426</v>
      </c>
      <c r="H13" s="63">
        <v>36753.43592160906</v>
      </c>
      <c r="I13" s="136">
        <v>37755.303450411389</v>
      </c>
    </row>
    <row r="14" spans="1:207" ht="14.25" x14ac:dyDescent="0.25">
      <c r="A14" s="57"/>
      <c r="B14" s="70" t="s">
        <v>117</v>
      </c>
      <c r="C14" s="63">
        <v>5.2328062081103806</v>
      </c>
      <c r="D14" s="63"/>
      <c r="E14" s="63"/>
      <c r="F14" s="63"/>
      <c r="G14" s="63"/>
      <c r="H14" s="63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/>
      <c r="AK14" s="57"/>
      <c r="AL14" s="57"/>
      <c r="AM14" s="57"/>
      <c r="AN14" s="57"/>
      <c r="AO14" s="57"/>
      <c r="AP14" s="57"/>
      <c r="AQ14" s="57"/>
      <c r="AR14" s="57"/>
      <c r="AS14" s="57"/>
      <c r="AT14" s="57"/>
      <c r="AU14" s="57"/>
      <c r="AV14" s="57"/>
      <c r="AW14" s="57"/>
      <c r="AX14" s="57"/>
      <c r="AY14" s="57"/>
      <c r="AZ14" s="57"/>
      <c r="BA14" s="57"/>
      <c r="BB14" s="57"/>
      <c r="BC14" s="57"/>
      <c r="BD14" s="57"/>
      <c r="BE14" s="57"/>
      <c r="BF14" s="57"/>
      <c r="BG14" s="57"/>
      <c r="BH14" s="57"/>
      <c r="BI14" s="57"/>
      <c r="BJ14" s="57"/>
      <c r="BK14" s="57"/>
      <c r="BL14" s="57"/>
      <c r="BM14" s="57"/>
      <c r="BN14" s="57"/>
      <c r="BO14" s="57"/>
      <c r="BP14" s="57"/>
      <c r="BQ14" s="57"/>
      <c r="BR14" s="57"/>
      <c r="BS14" s="57"/>
      <c r="BT14" s="57"/>
      <c r="BU14" s="57"/>
      <c r="BV14" s="57"/>
      <c r="BW14" s="57"/>
      <c r="BX14" s="57"/>
      <c r="BY14" s="57"/>
      <c r="BZ14" s="57"/>
      <c r="CA14" s="57"/>
      <c r="CB14" s="57"/>
      <c r="CC14" s="57"/>
      <c r="CD14" s="57"/>
      <c r="CE14" s="57"/>
      <c r="CF14" s="57"/>
      <c r="CG14" s="57"/>
      <c r="CH14" s="57"/>
      <c r="CI14" s="57"/>
      <c r="CJ14" s="57"/>
      <c r="CK14" s="57"/>
      <c r="CL14" s="57"/>
      <c r="CM14" s="57"/>
      <c r="CN14" s="57"/>
      <c r="CO14" s="57"/>
      <c r="CP14" s="57"/>
      <c r="CQ14" s="57"/>
      <c r="CR14" s="57"/>
      <c r="CS14" s="57"/>
      <c r="CT14" s="57"/>
      <c r="CU14" s="57"/>
      <c r="CV14" s="57"/>
      <c r="CW14" s="57"/>
      <c r="CX14" s="57"/>
      <c r="CY14" s="57"/>
      <c r="CZ14" s="57"/>
      <c r="DA14" s="57"/>
      <c r="DB14" s="57"/>
      <c r="DC14" s="57"/>
      <c r="DD14" s="57"/>
      <c r="DE14" s="57"/>
      <c r="DF14" s="57"/>
      <c r="DG14" s="57"/>
      <c r="DH14" s="57"/>
      <c r="DI14" s="57"/>
      <c r="DJ14" s="57"/>
      <c r="DK14" s="57"/>
      <c r="DL14" s="57"/>
      <c r="DM14" s="57"/>
      <c r="DN14" s="57"/>
      <c r="DO14" s="57"/>
      <c r="DP14" s="57"/>
      <c r="DQ14" s="57"/>
      <c r="DR14" s="57"/>
      <c r="DS14" s="57"/>
      <c r="DT14" s="57"/>
      <c r="DU14" s="57"/>
      <c r="DV14" s="57"/>
      <c r="DW14" s="57"/>
      <c r="DX14" s="57"/>
      <c r="DY14" s="57"/>
      <c r="DZ14" s="57"/>
      <c r="EA14" s="57"/>
      <c r="EB14" s="57"/>
      <c r="EC14" s="57"/>
      <c r="ED14" s="57"/>
      <c r="EE14" s="57"/>
      <c r="EF14" s="57"/>
      <c r="EG14" s="57"/>
      <c r="EH14" s="57"/>
      <c r="EI14" s="57"/>
      <c r="EJ14" s="57"/>
      <c r="EK14" s="57"/>
      <c r="EL14" s="57"/>
      <c r="EM14" s="57"/>
      <c r="EN14" s="57"/>
      <c r="EO14" s="57"/>
      <c r="EP14" s="57"/>
      <c r="EQ14" s="57"/>
      <c r="ER14" s="57"/>
      <c r="ES14" s="57"/>
      <c r="ET14" s="57"/>
      <c r="EU14" s="57"/>
      <c r="EV14" s="57"/>
      <c r="EW14" s="57"/>
      <c r="EX14" s="57"/>
      <c r="EY14" s="57"/>
      <c r="EZ14" s="57"/>
      <c r="FA14" s="57"/>
      <c r="FB14" s="57"/>
      <c r="FC14" s="57"/>
      <c r="FD14" s="57"/>
      <c r="FE14" s="57"/>
      <c r="FF14" s="57"/>
      <c r="FG14" s="57"/>
      <c r="FH14" s="57"/>
      <c r="FI14" s="57"/>
      <c r="FJ14" s="57"/>
      <c r="FK14" s="57"/>
      <c r="FL14" s="57"/>
      <c r="FM14" s="57"/>
      <c r="FN14" s="57"/>
      <c r="FO14" s="57"/>
      <c r="FP14" s="57"/>
      <c r="FQ14" s="57"/>
      <c r="FR14" s="57"/>
      <c r="FS14" s="57"/>
      <c r="FT14" s="57"/>
      <c r="FU14" s="57"/>
      <c r="FV14" s="57"/>
      <c r="FW14" s="57"/>
      <c r="FX14" s="57"/>
      <c r="FY14" s="57"/>
      <c r="FZ14" s="57"/>
      <c r="GA14" s="57"/>
      <c r="GB14" s="57"/>
      <c r="GC14" s="57"/>
      <c r="GD14" s="57"/>
      <c r="GE14" s="57"/>
      <c r="GF14" s="57"/>
      <c r="GG14" s="57"/>
      <c r="GH14" s="57"/>
      <c r="GI14" s="57"/>
      <c r="GJ14" s="57"/>
      <c r="GK14" s="57"/>
      <c r="GL14" s="57"/>
      <c r="GM14" s="57"/>
      <c r="GN14" s="57"/>
      <c r="GO14" s="57"/>
      <c r="GP14" s="57"/>
      <c r="GQ14" s="57"/>
      <c r="GR14" s="57"/>
      <c r="GS14" s="57"/>
      <c r="GT14" s="57"/>
      <c r="GU14" s="57"/>
      <c r="GV14" s="57"/>
      <c r="GW14" s="57"/>
      <c r="GX14" s="57"/>
      <c r="GY14" s="57"/>
    </row>
    <row r="15" spans="1:207" ht="14.25" x14ac:dyDescent="0.25">
      <c r="B15" s="72"/>
      <c r="C15" s="71"/>
      <c r="D15" s="71"/>
      <c r="E15" s="71"/>
      <c r="F15" s="71"/>
      <c r="G15" s="71"/>
      <c r="H15" s="71"/>
    </row>
    <row r="16" spans="1:207" ht="14.25" customHeight="1" x14ac:dyDescent="0.25">
      <c r="A16" s="3"/>
      <c r="B16" s="73" t="s">
        <v>30</v>
      </c>
      <c r="C16" s="64">
        <v>48687.539574681468</v>
      </c>
      <c r="D16" s="64">
        <v>54398.250903548222</v>
      </c>
      <c r="E16" s="64">
        <v>57581.597063436413</v>
      </c>
      <c r="F16" s="64">
        <v>58669.352422824712</v>
      </c>
      <c r="G16" s="64">
        <v>60512.69939651095</v>
      </c>
      <c r="H16" s="64">
        <v>62742.994808634736</v>
      </c>
      <c r="I16" s="158">
        <v>60827.782071235139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  <c r="FB16" s="3"/>
      <c r="FC16" s="3"/>
      <c r="FD16" s="3"/>
      <c r="FE16" s="3"/>
      <c r="FF16" s="3"/>
      <c r="FG16" s="3"/>
      <c r="FH16" s="3"/>
      <c r="FI16" s="3"/>
      <c r="FJ16" s="3"/>
      <c r="FK16" s="3"/>
      <c r="FL16" s="3"/>
      <c r="FM16" s="3"/>
      <c r="FN16" s="3"/>
      <c r="FO16" s="3"/>
      <c r="FP16" s="3"/>
      <c r="FQ16" s="3"/>
      <c r="FR16" s="3"/>
      <c r="FS16" s="3"/>
      <c r="FT16" s="3"/>
      <c r="FU16" s="3"/>
      <c r="FV16" s="3"/>
      <c r="FW16" s="3"/>
      <c r="FX16" s="3"/>
      <c r="FY16" s="3"/>
      <c r="FZ16" s="3"/>
      <c r="GA16" s="3"/>
      <c r="GB16" s="3"/>
      <c r="GC16" s="3"/>
      <c r="GD16" s="3"/>
      <c r="GE16" s="3"/>
      <c r="GF16" s="3"/>
      <c r="GG16" s="3"/>
      <c r="GH16" s="3"/>
      <c r="GI16" s="3"/>
      <c r="GJ16" s="3"/>
      <c r="GK16" s="3"/>
      <c r="GL16" s="3"/>
      <c r="GM16" s="3"/>
      <c r="GN16" s="3"/>
      <c r="GO16" s="3"/>
      <c r="GP16" s="3"/>
      <c r="GQ16" s="3"/>
      <c r="GR16" s="3"/>
      <c r="GS16" s="3"/>
      <c r="GT16" s="3"/>
      <c r="GU16" s="3"/>
      <c r="GV16" s="3"/>
      <c r="GW16" s="3"/>
      <c r="GX16" s="3"/>
      <c r="GY16" s="3"/>
    </row>
    <row r="17" spans="1:207" ht="14.25" x14ac:dyDescent="0.25">
      <c r="B17" s="70" t="s">
        <v>36</v>
      </c>
      <c r="C17" s="63">
        <v>25588.942643518396</v>
      </c>
      <c r="D17" s="63">
        <v>28385.665678436653</v>
      </c>
      <c r="E17" s="63">
        <v>30841.035327980127</v>
      </c>
      <c r="F17" s="63">
        <v>30981.263612639639</v>
      </c>
      <c r="G17" s="63">
        <v>31856.541670811112</v>
      </c>
      <c r="H17" s="63">
        <v>33037.255041733886</v>
      </c>
      <c r="I17" s="136">
        <v>31263.227115320242</v>
      </c>
    </row>
    <row r="18" spans="1:207" ht="14.25" x14ac:dyDescent="0.25">
      <c r="B18" s="70" t="s">
        <v>37</v>
      </c>
      <c r="C18" s="63">
        <v>23097.549078776472</v>
      </c>
      <c r="D18" s="63">
        <v>26012.585225111554</v>
      </c>
      <c r="E18" s="63">
        <v>26740.561735459971</v>
      </c>
      <c r="F18" s="63">
        <v>27688.088810187535</v>
      </c>
      <c r="G18" s="63">
        <v>28656.157725701876</v>
      </c>
      <c r="H18" s="63">
        <v>29705.739766903924</v>
      </c>
      <c r="I18" s="136">
        <v>29564.554955912747</v>
      </c>
    </row>
    <row r="19" spans="1:207" ht="14.25" x14ac:dyDescent="0.25">
      <c r="A19" s="57"/>
      <c r="B19" s="70" t="s">
        <v>117</v>
      </c>
      <c r="C19" s="63">
        <v>1.04785239900352</v>
      </c>
      <c r="D19" s="63"/>
      <c r="E19" s="63"/>
      <c r="F19" s="63"/>
      <c r="G19" s="63"/>
      <c r="H19" s="63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/>
      <c r="AK19" s="57"/>
      <c r="AL19" s="57"/>
      <c r="AM19" s="57"/>
      <c r="AN19" s="57"/>
      <c r="AO19" s="57"/>
      <c r="AP19" s="57"/>
      <c r="AQ19" s="57"/>
      <c r="AR19" s="57"/>
      <c r="AS19" s="57"/>
      <c r="AT19" s="57"/>
      <c r="AU19" s="57"/>
      <c r="AV19" s="57"/>
      <c r="AW19" s="57"/>
      <c r="AX19" s="57"/>
      <c r="AY19" s="57"/>
      <c r="AZ19" s="57"/>
      <c r="BA19" s="57"/>
      <c r="BB19" s="57"/>
      <c r="BC19" s="57"/>
      <c r="BD19" s="57"/>
      <c r="BE19" s="57"/>
      <c r="BF19" s="57"/>
      <c r="BG19" s="57"/>
      <c r="BH19" s="57"/>
      <c r="BI19" s="57"/>
      <c r="BJ19" s="57"/>
      <c r="BK19" s="57"/>
      <c r="BL19" s="57"/>
      <c r="BM19" s="57"/>
      <c r="BN19" s="57"/>
      <c r="BO19" s="57"/>
      <c r="BP19" s="57"/>
      <c r="BQ19" s="57"/>
      <c r="BR19" s="57"/>
      <c r="BS19" s="57"/>
      <c r="BT19" s="57"/>
      <c r="BU19" s="57"/>
      <c r="BV19" s="57"/>
      <c r="BW19" s="57"/>
      <c r="BX19" s="57"/>
      <c r="BY19" s="57"/>
      <c r="BZ19" s="57"/>
      <c r="CA19" s="57"/>
      <c r="CB19" s="57"/>
      <c r="CC19" s="57"/>
      <c r="CD19" s="57"/>
      <c r="CE19" s="57"/>
      <c r="CF19" s="57"/>
      <c r="CG19" s="57"/>
      <c r="CH19" s="57"/>
      <c r="CI19" s="57"/>
      <c r="CJ19" s="57"/>
      <c r="CK19" s="57"/>
      <c r="CL19" s="57"/>
      <c r="CM19" s="57"/>
      <c r="CN19" s="57"/>
      <c r="CO19" s="57"/>
      <c r="CP19" s="57"/>
      <c r="CQ19" s="57"/>
      <c r="CR19" s="57"/>
      <c r="CS19" s="57"/>
      <c r="CT19" s="57"/>
      <c r="CU19" s="57"/>
      <c r="CV19" s="57"/>
      <c r="CW19" s="57"/>
      <c r="CX19" s="57"/>
      <c r="CY19" s="57"/>
      <c r="CZ19" s="57"/>
      <c r="DA19" s="57"/>
      <c r="DB19" s="57"/>
      <c r="DC19" s="57"/>
      <c r="DD19" s="57"/>
      <c r="DE19" s="57"/>
      <c r="DF19" s="57"/>
      <c r="DG19" s="57"/>
      <c r="DH19" s="57"/>
      <c r="DI19" s="57"/>
      <c r="DJ19" s="57"/>
      <c r="DK19" s="57"/>
      <c r="DL19" s="57"/>
      <c r="DM19" s="57"/>
      <c r="DN19" s="57"/>
      <c r="DO19" s="57"/>
      <c r="DP19" s="57"/>
      <c r="DQ19" s="57"/>
      <c r="DR19" s="57"/>
      <c r="DS19" s="57"/>
      <c r="DT19" s="57"/>
      <c r="DU19" s="57"/>
      <c r="DV19" s="57"/>
      <c r="DW19" s="57"/>
      <c r="DX19" s="57"/>
      <c r="DY19" s="57"/>
      <c r="DZ19" s="57"/>
      <c r="EA19" s="57"/>
      <c r="EB19" s="57"/>
      <c r="EC19" s="57"/>
      <c r="ED19" s="57"/>
      <c r="EE19" s="57"/>
      <c r="EF19" s="57"/>
      <c r="EG19" s="57"/>
      <c r="EH19" s="57"/>
      <c r="EI19" s="57"/>
      <c r="EJ19" s="57"/>
      <c r="EK19" s="57"/>
      <c r="EL19" s="57"/>
      <c r="EM19" s="57"/>
      <c r="EN19" s="57"/>
      <c r="EO19" s="57"/>
      <c r="EP19" s="57"/>
      <c r="EQ19" s="57"/>
      <c r="ER19" s="57"/>
      <c r="ES19" s="57"/>
      <c r="ET19" s="57"/>
      <c r="EU19" s="57"/>
      <c r="EV19" s="57"/>
      <c r="EW19" s="57"/>
      <c r="EX19" s="57"/>
      <c r="EY19" s="57"/>
      <c r="EZ19" s="57"/>
      <c r="FA19" s="57"/>
      <c r="FB19" s="57"/>
      <c r="FC19" s="57"/>
      <c r="FD19" s="57"/>
      <c r="FE19" s="57"/>
      <c r="FF19" s="57"/>
      <c r="FG19" s="57"/>
      <c r="FH19" s="57"/>
      <c r="FI19" s="57"/>
      <c r="FJ19" s="57"/>
      <c r="FK19" s="57"/>
      <c r="FL19" s="57"/>
      <c r="FM19" s="57"/>
      <c r="FN19" s="57"/>
      <c r="FO19" s="57"/>
      <c r="FP19" s="57"/>
      <c r="FQ19" s="57"/>
      <c r="FR19" s="57"/>
      <c r="FS19" s="57"/>
      <c r="FT19" s="57"/>
      <c r="FU19" s="57"/>
      <c r="FV19" s="57"/>
      <c r="FW19" s="57"/>
      <c r="FX19" s="57"/>
      <c r="FY19" s="57"/>
      <c r="FZ19" s="57"/>
      <c r="GA19" s="57"/>
      <c r="GB19" s="57"/>
      <c r="GC19" s="57"/>
      <c r="GD19" s="57"/>
      <c r="GE19" s="57"/>
      <c r="GF19" s="57"/>
      <c r="GG19" s="57"/>
      <c r="GH19" s="57"/>
      <c r="GI19" s="57"/>
      <c r="GJ19" s="57"/>
      <c r="GK19" s="57"/>
      <c r="GL19" s="57"/>
      <c r="GM19" s="57"/>
      <c r="GN19" s="57"/>
      <c r="GO19" s="57"/>
      <c r="GP19" s="57"/>
      <c r="GQ19" s="57"/>
      <c r="GR19" s="57"/>
      <c r="GS19" s="57"/>
      <c r="GT19" s="57"/>
      <c r="GU19" s="57"/>
      <c r="GV19" s="57"/>
      <c r="GW19" s="57"/>
      <c r="GX19" s="57"/>
      <c r="GY19" s="57"/>
    </row>
    <row r="20" spans="1:207" ht="14.25" x14ac:dyDescent="0.25">
      <c r="B20" s="73"/>
      <c r="C20" s="123"/>
      <c r="D20" s="123"/>
      <c r="E20" s="65"/>
      <c r="F20" s="65"/>
      <c r="G20" s="65"/>
      <c r="H20" s="65"/>
    </row>
    <row r="21" spans="1:207" ht="12.75" customHeight="1" x14ac:dyDescent="0.25">
      <c r="A21" s="3"/>
      <c r="B21" s="74" t="s">
        <v>92</v>
      </c>
      <c r="C21" s="124">
        <v>82.138545646357713</v>
      </c>
      <c r="D21" s="124">
        <v>82.310998154277343</v>
      </c>
      <c r="E21" s="66">
        <v>82.991506116803208</v>
      </c>
      <c r="F21" s="66">
        <v>83.386598770352734</v>
      </c>
      <c r="G21" s="66">
        <v>83.117850891424482</v>
      </c>
      <c r="H21" s="66">
        <v>83.582501601536947</v>
      </c>
      <c r="I21" s="28">
        <v>80.772974086900931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H21" s="3"/>
      <c r="EI21" s="3"/>
      <c r="EJ21" s="3"/>
      <c r="EK21" s="3"/>
      <c r="EL21" s="3"/>
      <c r="EM21" s="3"/>
      <c r="EN21" s="3"/>
      <c r="EO21" s="3"/>
      <c r="EP21" s="3"/>
      <c r="EQ21" s="3"/>
      <c r="ER21" s="3"/>
      <c r="ES21" s="3"/>
      <c r="ET21" s="3"/>
      <c r="EU21" s="3"/>
      <c r="EV21" s="3"/>
      <c r="EW21" s="3"/>
      <c r="EX21" s="3"/>
      <c r="EY21" s="3"/>
      <c r="EZ21" s="3"/>
      <c r="FA21" s="3"/>
      <c r="FB21" s="3"/>
      <c r="FC21" s="3"/>
      <c r="FD21" s="3"/>
      <c r="FE21" s="3"/>
      <c r="FF21" s="3"/>
      <c r="FG21" s="3"/>
      <c r="FH21" s="3"/>
      <c r="FI21" s="3"/>
      <c r="FJ21" s="3"/>
      <c r="FK21" s="3"/>
      <c r="FL21" s="3"/>
      <c r="FM21" s="3"/>
      <c r="FN21" s="3"/>
      <c r="FO21" s="3"/>
      <c r="FP21" s="3"/>
      <c r="FQ21" s="3"/>
      <c r="FR21" s="3"/>
      <c r="FS21" s="3"/>
      <c r="FT21" s="3"/>
      <c r="FU21" s="3"/>
      <c r="FV21" s="3"/>
      <c r="FW21" s="3"/>
      <c r="FX21" s="3"/>
      <c r="FY21" s="3"/>
      <c r="FZ21" s="3"/>
      <c r="GA21" s="3"/>
      <c r="GB21" s="3"/>
      <c r="GC21" s="3"/>
      <c r="GD21" s="3"/>
      <c r="GE21" s="3"/>
      <c r="GF21" s="3"/>
      <c r="GG21" s="3"/>
      <c r="GH21" s="3"/>
      <c r="GI21" s="3"/>
      <c r="GJ21" s="3"/>
      <c r="GK21" s="3"/>
      <c r="GL21" s="3"/>
      <c r="GM21" s="3"/>
      <c r="GN21" s="3"/>
      <c r="GO21" s="3"/>
      <c r="GP21" s="3"/>
      <c r="GQ21" s="3"/>
      <c r="GR21" s="3"/>
      <c r="GS21" s="3"/>
      <c r="GT21" s="3"/>
      <c r="GU21" s="3"/>
      <c r="GV21" s="3"/>
      <c r="GW21" s="3"/>
      <c r="GX21" s="3"/>
      <c r="GY21" s="3"/>
    </row>
    <row r="22" spans="1:207" ht="14.25" x14ac:dyDescent="0.25">
      <c r="B22" s="70" t="s">
        <v>36</v>
      </c>
      <c r="C22" s="125">
        <v>85.45937354313709</v>
      </c>
      <c r="D22" s="125">
        <v>86.031349259435814</v>
      </c>
      <c r="E22" s="76">
        <v>87.566858266718796</v>
      </c>
      <c r="F22" s="76">
        <v>87.295408923414897</v>
      </c>
      <c r="G22" s="76">
        <v>86.720422758075173</v>
      </c>
      <c r="H22" s="76">
        <v>86.228294754733966</v>
      </c>
      <c r="I22" s="157">
        <v>83.253618617033823</v>
      </c>
    </row>
    <row r="23" spans="1:207" ht="14.25" x14ac:dyDescent="0.25">
      <c r="B23" s="70" t="s">
        <v>37</v>
      </c>
      <c r="C23" s="125">
        <v>78.75905186466035</v>
      </c>
      <c r="D23" s="125">
        <v>78.601839003008891</v>
      </c>
      <c r="E23" s="76">
        <v>78.274530292195095</v>
      </c>
      <c r="F23" s="76">
        <v>79.408057267637346</v>
      </c>
      <c r="G23" s="76">
        <v>79.448755250215356</v>
      </c>
      <c r="H23" s="76">
        <v>80.824388310967493</v>
      </c>
      <c r="I23" s="157">
        <v>78.305700799739185</v>
      </c>
    </row>
    <row r="24" spans="1:207" ht="14.25" x14ac:dyDescent="0.25">
      <c r="A24" s="57"/>
      <c r="B24" s="70" t="s">
        <v>117</v>
      </c>
      <c r="C24" s="125">
        <v>20.024674282404014</v>
      </c>
      <c r="D24" s="125"/>
      <c r="E24" s="76"/>
      <c r="F24" s="76"/>
      <c r="G24" s="76"/>
      <c r="H24" s="76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/>
      <c r="T24" s="57"/>
      <c r="U24" s="57"/>
      <c r="V24" s="57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/>
      <c r="AK24" s="57"/>
      <c r="AL24" s="57"/>
      <c r="AM24" s="57"/>
      <c r="AN24" s="57"/>
      <c r="AO24" s="57"/>
      <c r="AP24" s="57"/>
      <c r="AQ24" s="57"/>
      <c r="AR24" s="57"/>
      <c r="AS24" s="57"/>
      <c r="AT24" s="57"/>
      <c r="AU24" s="57"/>
      <c r="AV24" s="57"/>
      <c r="AW24" s="57"/>
      <c r="AX24" s="57"/>
      <c r="AY24" s="57"/>
      <c r="AZ24" s="57"/>
      <c r="BA24" s="57"/>
      <c r="BB24" s="57"/>
      <c r="BC24" s="57"/>
      <c r="BD24" s="57"/>
      <c r="BE24" s="57"/>
      <c r="BF24" s="57"/>
      <c r="BG24" s="57"/>
      <c r="BH24" s="57"/>
      <c r="BI24" s="57"/>
      <c r="BJ24" s="57"/>
      <c r="BK24" s="57"/>
      <c r="BL24" s="57"/>
      <c r="BM24" s="57"/>
      <c r="BN24" s="57"/>
      <c r="BO24" s="57"/>
      <c r="BP24" s="57"/>
      <c r="BQ24" s="57"/>
      <c r="BR24" s="57"/>
      <c r="BS24" s="57"/>
      <c r="BT24" s="57"/>
      <c r="BU24" s="57"/>
      <c r="BV24" s="57"/>
      <c r="BW24" s="57"/>
      <c r="BX24" s="57"/>
      <c r="BY24" s="57"/>
      <c r="BZ24" s="57"/>
      <c r="CA24" s="57"/>
      <c r="CB24" s="57"/>
      <c r="CC24" s="57"/>
      <c r="CD24" s="57"/>
      <c r="CE24" s="57"/>
      <c r="CF24" s="57"/>
      <c r="CG24" s="57"/>
      <c r="CH24" s="57"/>
      <c r="CI24" s="57"/>
      <c r="CJ24" s="57"/>
      <c r="CK24" s="57"/>
      <c r="CL24" s="57"/>
      <c r="CM24" s="57"/>
      <c r="CN24" s="57"/>
      <c r="CO24" s="57"/>
      <c r="CP24" s="57"/>
      <c r="CQ24" s="57"/>
      <c r="CR24" s="57"/>
      <c r="CS24" s="57"/>
      <c r="CT24" s="57"/>
      <c r="CU24" s="57"/>
      <c r="CV24" s="57"/>
      <c r="CW24" s="57"/>
      <c r="CX24" s="57"/>
      <c r="CY24" s="57"/>
      <c r="CZ24" s="57"/>
      <c r="DA24" s="57"/>
      <c r="DB24" s="57"/>
      <c r="DC24" s="57"/>
      <c r="DD24" s="57"/>
      <c r="DE24" s="57"/>
      <c r="DF24" s="57"/>
      <c r="DG24" s="57"/>
      <c r="DH24" s="57"/>
      <c r="DI24" s="57"/>
      <c r="DJ24" s="57"/>
      <c r="DK24" s="57"/>
      <c r="DL24" s="57"/>
      <c r="DM24" s="57"/>
      <c r="DN24" s="57"/>
      <c r="DO24" s="57"/>
      <c r="DP24" s="57"/>
      <c r="DQ24" s="57"/>
      <c r="DR24" s="57"/>
      <c r="DS24" s="57"/>
      <c r="DT24" s="57"/>
      <c r="DU24" s="57"/>
      <c r="DV24" s="57"/>
      <c r="DW24" s="57"/>
      <c r="DX24" s="57"/>
      <c r="DY24" s="57"/>
      <c r="DZ24" s="57"/>
      <c r="EA24" s="57"/>
      <c r="EB24" s="57"/>
      <c r="EC24" s="57"/>
      <c r="ED24" s="57"/>
      <c r="EE24" s="57"/>
      <c r="EF24" s="57"/>
      <c r="EG24" s="57"/>
      <c r="EH24" s="57"/>
      <c r="EI24" s="57"/>
      <c r="EJ24" s="57"/>
      <c r="EK24" s="57"/>
      <c r="EL24" s="57"/>
      <c r="EM24" s="57"/>
      <c r="EN24" s="57"/>
      <c r="EO24" s="57"/>
      <c r="EP24" s="57"/>
      <c r="EQ24" s="57"/>
      <c r="ER24" s="57"/>
      <c r="ES24" s="57"/>
      <c r="ET24" s="57"/>
      <c r="EU24" s="57"/>
      <c r="EV24" s="57"/>
      <c r="EW24" s="57"/>
      <c r="EX24" s="57"/>
      <c r="EY24" s="57"/>
      <c r="EZ24" s="57"/>
      <c r="FA24" s="57"/>
      <c r="FB24" s="57"/>
      <c r="FC24" s="57"/>
      <c r="FD24" s="57"/>
      <c r="FE24" s="57"/>
      <c r="FF24" s="57"/>
      <c r="FG24" s="57"/>
      <c r="FH24" s="57"/>
      <c r="FI24" s="57"/>
      <c r="FJ24" s="57"/>
      <c r="FK24" s="57"/>
      <c r="FL24" s="57"/>
      <c r="FM24" s="57"/>
      <c r="FN24" s="57"/>
      <c r="FO24" s="57"/>
      <c r="FP24" s="57"/>
      <c r="FQ24" s="57"/>
      <c r="FR24" s="57"/>
      <c r="FS24" s="57"/>
      <c r="FT24" s="57"/>
      <c r="FU24" s="57"/>
      <c r="FV24" s="57"/>
      <c r="FW24" s="57"/>
      <c r="FX24" s="57"/>
      <c r="FY24" s="57"/>
      <c r="FZ24" s="57"/>
      <c r="GA24" s="57"/>
      <c r="GB24" s="57"/>
      <c r="GC24" s="57"/>
      <c r="GD24" s="57"/>
      <c r="GE24" s="57"/>
      <c r="GF24" s="57"/>
      <c r="GG24" s="57"/>
      <c r="GH24" s="57"/>
      <c r="GI24" s="57"/>
      <c r="GJ24" s="57"/>
      <c r="GK24" s="57"/>
      <c r="GL24" s="57"/>
      <c r="GM24" s="57"/>
      <c r="GN24" s="57"/>
      <c r="GO24" s="57"/>
      <c r="GP24" s="57"/>
      <c r="GQ24" s="57"/>
      <c r="GR24" s="57"/>
      <c r="GS24" s="57"/>
      <c r="GT24" s="57"/>
      <c r="GU24" s="57"/>
      <c r="GV24" s="57"/>
      <c r="GW24" s="57"/>
      <c r="GX24" s="57"/>
      <c r="GY24" s="57"/>
    </row>
    <row r="25" spans="1:207" ht="14.25" x14ac:dyDescent="0.25">
      <c r="B25" s="70"/>
      <c r="C25" s="126"/>
      <c r="D25" s="126"/>
      <c r="E25" s="70"/>
      <c r="F25" s="70"/>
      <c r="G25" s="70"/>
      <c r="H25" s="70"/>
    </row>
    <row r="26" spans="1:207" ht="12.75" customHeight="1" x14ac:dyDescent="0.25">
      <c r="A26" s="3"/>
      <c r="B26" s="73" t="s">
        <v>53</v>
      </c>
      <c r="C26" s="132">
        <v>45918.844489517796</v>
      </c>
      <c r="D26" s="132">
        <v>52764.254152388414</v>
      </c>
      <c r="E26" s="118">
        <v>56354.598275565724</v>
      </c>
      <c r="F26" s="118">
        <v>57265.83606370577</v>
      </c>
      <c r="G26" s="118">
        <v>58504.367871912676</v>
      </c>
      <c r="H26" s="118">
        <v>61003.047262353102</v>
      </c>
      <c r="I26" s="158">
        <v>59393.14736705921</v>
      </c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V26" s="3"/>
      <c r="EW26" s="3"/>
      <c r="EX26" s="3"/>
      <c r="EY26" s="3"/>
      <c r="EZ26" s="3"/>
      <c r="FA26" s="3"/>
      <c r="FB26" s="3"/>
      <c r="FC26" s="3"/>
      <c r="FD26" s="3"/>
      <c r="FE26" s="3"/>
      <c r="FF26" s="3"/>
      <c r="FG26" s="3"/>
      <c r="FH26" s="3"/>
      <c r="FI26" s="3"/>
      <c r="FJ26" s="3"/>
      <c r="FK26" s="3"/>
      <c r="FL26" s="3"/>
      <c r="FM26" s="3"/>
      <c r="FN26" s="3"/>
      <c r="FO26" s="3"/>
      <c r="FP26" s="3"/>
      <c r="FQ26" s="3"/>
      <c r="FR26" s="3"/>
      <c r="FS26" s="3"/>
      <c r="FT26" s="3"/>
      <c r="FU26" s="3"/>
      <c r="FV26" s="3"/>
      <c r="FW26" s="3"/>
      <c r="FX26" s="3"/>
      <c r="FY26" s="3"/>
      <c r="FZ26" s="3"/>
      <c r="GA26" s="3"/>
      <c r="GB26" s="3"/>
      <c r="GC26" s="3"/>
      <c r="GD26" s="3"/>
      <c r="GE26" s="3"/>
      <c r="GF26" s="3"/>
      <c r="GG26" s="3"/>
      <c r="GH26" s="3"/>
      <c r="GI26" s="3"/>
      <c r="GJ26" s="3"/>
      <c r="GK26" s="3"/>
      <c r="GL26" s="3"/>
      <c r="GM26" s="3"/>
      <c r="GN26" s="3"/>
      <c r="GO26" s="3"/>
      <c r="GP26" s="3"/>
      <c r="GQ26" s="3"/>
      <c r="GR26" s="3"/>
      <c r="GS26" s="3"/>
      <c r="GT26" s="3"/>
      <c r="GU26" s="3"/>
      <c r="GV26" s="3"/>
      <c r="GW26" s="3"/>
      <c r="GX26" s="3"/>
      <c r="GY26" s="3"/>
    </row>
    <row r="27" spans="1:207" ht="14.25" x14ac:dyDescent="0.25">
      <c r="A27" s="21"/>
      <c r="B27" s="70" t="s">
        <v>36</v>
      </c>
      <c r="C27" s="133">
        <v>24279.113589677396</v>
      </c>
      <c r="D27" s="133">
        <v>27532.123103215486</v>
      </c>
      <c r="E27" s="134">
        <v>30201.506672620249</v>
      </c>
      <c r="F27" s="134">
        <v>30393.564588155587</v>
      </c>
      <c r="G27" s="134">
        <v>30919.871177012723</v>
      </c>
      <c r="H27" s="134">
        <v>32242.62871197666</v>
      </c>
      <c r="I27" s="136">
        <v>30685.010744430525</v>
      </c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  <c r="AT27" s="21"/>
      <c r="AU27" s="21"/>
      <c r="AV27" s="21"/>
      <c r="AW27" s="21"/>
      <c r="AX27" s="21"/>
      <c r="AY27" s="21"/>
      <c r="AZ27" s="21"/>
      <c r="BA27" s="21"/>
      <c r="BB27" s="21"/>
      <c r="BC27" s="21"/>
      <c r="BD27" s="21"/>
      <c r="BE27" s="21"/>
      <c r="BF27" s="21"/>
      <c r="BG27" s="21"/>
      <c r="BH27" s="21"/>
      <c r="BI27" s="21"/>
      <c r="BJ27" s="21"/>
      <c r="BK27" s="21"/>
      <c r="BL27" s="21"/>
      <c r="BM27" s="21"/>
      <c r="BN27" s="21"/>
      <c r="BO27" s="21"/>
      <c r="BP27" s="21"/>
      <c r="BQ27" s="21"/>
      <c r="BR27" s="21"/>
      <c r="BS27" s="21"/>
      <c r="BT27" s="21"/>
      <c r="BU27" s="21"/>
      <c r="BV27" s="21"/>
      <c r="BW27" s="21"/>
      <c r="BX27" s="21"/>
      <c r="BY27" s="21"/>
      <c r="BZ27" s="21"/>
      <c r="CA27" s="21"/>
      <c r="CB27" s="21"/>
      <c r="CC27" s="21"/>
      <c r="CD27" s="21"/>
      <c r="CE27" s="21"/>
      <c r="CF27" s="21"/>
      <c r="CG27" s="21"/>
      <c r="CH27" s="21"/>
      <c r="CI27" s="21"/>
      <c r="CJ27" s="21"/>
      <c r="CK27" s="21"/>
      <c r="CL27" s="21"/>
      <c r="CM27" s="21"/>
      <c r="CN27" s="21"/>
      <c r="CO27" s="21"/>
      <c r="CP27" s="21"/>
      <c r="CQ27" s="21"/>
      <c r="CR27" s="21"/>
      <c r="CS27" s="21"/>
      <c r="CT27" s="21"/>
      <c r="CU27" s="21"/>
      <c r="CV27" s="21"/>
      <c r="CW27" s="21"/>
      <c r="CX27" s="21"/>
      <c r="CY27" s="21"/>
      <c r="CZ27" s="21"/>
      <c r="DA27" s="21"/>
      <c r="DB27" s="21"/>
      <c r="DC27" s="21"/>
      <c r="DD27" s="21"/>
      <c r="DE27" s="21"/>
      <c r="DF27" s="21"/>
      <c r="DG27" s="21"/>
      <c r="DH27" s="21"/>
      <c r="DI27" s="21"/>
      <c r="DJ27" s="21"/>
      <c r="DK27" s="21"/>
      <c r="DL27" s="21"/>
      <c r="DM27" s="21"/>
      <c r="DN27" s="21"/>
      <c r="DO27" s="21"/>
      <c r="DP27" s="21"/>
      <c r="DQ27" s="21"/>
      <c r="DR27" s="21"/>
      <c r="DS27" s="21"/>
      <c r="DT27" s="21"/>
      <c r="DU27" s="21"/>
      <c r="DV27" s="21"/>
      <c r="DW27" s="21"/>
      <c r="DX27" s="21"/>
      <c r="DY27" s="21"/>
      <c r="DZ27" s="21"/>
      <c r="EA27" s="21"/>
      <c r="EB27" s="21"/>
      <c r="EC27" s="21"/>
      <c r="ED27" s="21"/>
      <c r="EE27" s="21"/>
      <c r="EF27" s="21"/>
      <c r="EG27" s="21"/>
      <c r="EH27" s="21"/>
      <c r="EI27" s="21"/>
      <c r="EJ27" s="21"/>
      <c r="EK27" s="21"/>
      <c r="EL27" s="21"/>
      <c r="EM27" s="21"/>
      <c r="EN27" s="21"/>
      <c r="EO27" s="21"/>
      <c r="EP27" s="21"/>
      <c r="EQ27" s="21"/>
      <c r="ER27" s="21"/>
      <c r="ES27" s="21"/>
      <c r="ET27" s="21"/>
      <c r="EU27" s="21"/>
      <c r="EV27" s="21"/>
      <c r="EW27" s="21"/>
      <c r="EX27" s="21"/>
      <c r="EY27" s="21"/>
      <c r="EZ27" s="21"/>
      <c r="FA27" s="21"/>
      <c r="FB27" s="21"/>
      <c r="FC27" s="21"/>
      <c r="FD27" s="21"/>
      <c r="FE27" s="21"/>
      <c r="FF27" s="21"/>
      <c r="FG27" s="21"/>
      <c r="FH27" s="21"/>
      <c r="FI27" s="21"/>
      <c r="FJ27" s="21"/>
      <c r="FK27" s="21"/>
      <c r="FL27" s="21"/>
      <c r="FM27" s="21"/>
      <c r="FN27" s="21"/>
      <c r="FO27" s="21"/>
      <c r="FP27" s="21"/>
      <c r="FQ27" s="21"/>
      <c r="FR27" s="21"/>
      <c r="FS27" s="21"/>
      <c r="FT27" s="21"/>
      <c r="FU27" s="21"/>
      <c r="FV27" s="21"/>
      <c r="FW27" s="21"/>
      <c r="FX27" s="21"/>
      <c r="FY27" s="21"/>
      <c r="FZ27" s="21"/>
      <c r="GA27" s="21"/>
      <c r="GB27" s="21"/>
      <c r="GC27" s="21"/>
      <c r="GD27" s="21"/>
      <c r="GE27" s="21"/>
      <c r="GF27" s="21"/>
      <c r="GG27" s="21"/>
      <c r="GH27" s="21"/>
      <c r="GI27" s="21"/>
      <c r="GJ27" s="21"/>
      <c r="GK27" s="21"/>
      <c r="GL27" s="21"/>
      <c r="GM27" s="21"/>
      <c r="GN27" s="21"/>
      <c r="GO27" s="21"/>
      <c r="GP27" s="21"/>
      <c r="GQ27" s="21"/>
      <c r="GR27" s="21"/>
      <c r="GS27" s="21"/>
      <c r="GT27" s="21"/>
      <c r="GU27" s="21"/>
      <c r="GV27" s="21"/>
      <c r="GW27" s="21"/>
      <c r="GX27" s="21"/>
      <c r="GY27" s="21"/>
    </row>
    <row r="28" spans="1:207" ht="14.25" x14ac:dyDescent="0.25">
      <c r="A28" s="21"/>
      <c r="B28" s="70" t="s">
        <v>37</v>
      </c>
      <c r="C28" s="133">
        <v>21639.730899850889</v>
      </c>
      <c r="D28" s="133">
        <v>25232.13104917312</v>
      </c>
      <c r="E28" s="134">
        <v>26153.091602948938</v>
      </c>
      <c r="F28" s="134">
        <v>26872.271475552534</v>
      </c>
      <c r="G28" s="134">
        <v>27584.496694901871</v>
      </c>
      <c r="H28" s="134">
        <v>28760.418550379414</v>
      </c>
      <c r="I28" s="136">
        <v>28708.13662262672</v>
      </c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  <c r="AT28" s="21"/>
      <c r="AU28" s="21"/>
      <c r="AV28" s="21"/>
      <c r="AW28" s="21"/>
      <c r="AX28" s="21"/>
      <c r="AY28" s="21"/>
      <c r="AZ28" s="21"/>
      <c r="BA28" s="21"/>
      <c r="BB28" s="21"/>
      <c r="BC28" s="21"/>
      <c r="BD28" s="21"/>
      <c r="BE28" s="21"/>
      <c r="BF28" s="21"/>
      <c r="BG28" s="21"/>
      <c r="BH28" s="21"/>
      <c r="BI28" s="21"/>
      <c r="BJ28" s="21"/>
      <c r="BK28" s="21"/>
      <c r="BL28" s="21"/>
      <c r="BM28" s="21"/>
      <c r="BN28" s="21"/>
      <c r="BO28" s="21"/>
      <c r="BP28" s="21"/>
      <c r="BQ28" s="21"/>
      <c r="BR28" s="21"/>
      <c r="BS28" s="21"/>
      <c r="BT28" s="21"/>
      <c r="BU28" s="21"/>
      <c r="BV28" s="21"/>
      <c r="BW28" s="21"/>
      <c r="BX28" s="21"/>
      <c r="BY28" s="21"/>
      <c r="BZ28" s="21"/>
      <c r="CA28" s="21"/>
      <c r="CB28" s="21"/>
      <c r="CC28" s="21"/>
      <c r="CD28" s="21"/>
      <c r="CE28" s="21"/>
      <c r="CF28" s="21"/>
      <c r="CG28" s="21"/>
      <c r="CH28" s="21"/>
      <c r="CI28" s="21"/>
      <c r="CJ28" s="21"/>
      <c r="CK28" s="21"/>
      <c r="CL28" s="21"/>
      <c r="CM28" s="21"/>
      <c r="CN28" s="21"/>
      <c r="CO28" s="21"/>
      <c r="CP28" s="21"/>
      <c r="CQ28" s="21"/>
      <c r="CR28" s="21"/>
      <c r="CS28" s="21"/>
      <c r="CT28" s="21"/>
      <c r="CU28" s="21"/>
      <c r="CV28" s="21"/>
      <c r="CW28" s="21"/>
      <c r="CX28" s="21"/>
      <c r="CY28" s="21"/>
      <c r="CZ28" s="21"/>
      <c r="DA28" s="21"/>
      <c r="DB28" s="21"/>
      <c r="DC28" s="21"/>
      <c r="DD28" s="21"/>
      <c r="DE28" s="21"/>
      <c r="DF28" s="21"/>
      <c r="DG28" s="21"/>
      <c r="DH28" s="21"/>
      <c r="DI28" s="21"/>
      <c r="DJ28" s="21"/>
      <c r="DK28" s="21"/>
      <c r="DL28" s="21"/>
      <c r="DM28" s="21"/>
      <c r="DN28" s="21"/>
      <c r="DO28" s="21"/>
      <c r="DP28" s="21"/>
      <c r="DQ28" s="21"/>
      <c r="DR28" s="21"/>
      <c r="DS28" s="21"/>
      <c r="DT28" s="21"/>
      <c r="DU28" s="21"/>
      <c r="DV28" s="21"/>
      <c r="DW28" s="21"/>
      <c r="DX28" s="21"/>
      <c r="DY28" s="21"/>
      <c r="DZ28" s="21"/>
      <c r="EA28" s="21"/>
      <c r="EB28" s="21"/>
      <c r="EC28" s="21"/>
      <c r="ED28" s="21"/>
      <c r="EE28" s="21"/>
      <c r="EF28" s="21"/>
      <c r="EG28" s="21"/>
      <c r="EH28" s="21"/>
      <c r="EI28" s="21"/>
      <c r="EJ28" s="21"/>
      <c r="EK28" s="21"/>
      <c r="EL28" s="21"/>
      <c r="EM28" s="21"/>
      <c r="EN28" s="21"/>
      <c r="EO28" s="21"/>
      <c r="EP28" s="21"/>
      <c r="EQ28" s="21"/>
      <c r="ER28" s="21"/>
      <c r="ES28" s="21"/>
      <c r="ET28" s="21"/>
      <c r="EU28" s="21"/>
      <c r="EV28" s="21"/>
      <c r="EW28" s="21"/>
      <c r="EX28" s="21"/>
      <c r="EY28" s="21"/>
      <c r="EZ28" s="21"/>
      <c r="FA28" s="21"/>
      <c r="FB28" s="21"/>
      <c r="FC28" s="21"/>
      <c r="FD28" s="21"/>
      <c r="FE28" s="21"/>
      <c r="FF28" s="21"/>
      <c r="FG28" s="21"/>
      <c r="FH28" s="21"/>
      <c r="FI28" s="21"/>
      <c r="FJ28" s="21"/>
      <c r="FK28" s="21"/>
      <c r="FL28" s="21"/>
      <c r="FM28" s="21"/>
      <c r="FN28" s="21"/>
      <c r="FO28" s="21"/>
      <c r="FP28" s="21"/>
      <c r="FQ28" s="21"/>
      <c r="FR28" s="21"/>
      <c r="FS28" s="21"/>
      <c r="FT28" s="21"/>
      <c r="FU28" s="21"/>
      <c r="FV28" s="21"/>
      <c r="FW28" s="21"/>
      <c r="FX28" s="21"/>
      <c r="FY28" s="21"/>
      <c r="FZ28" s="21"/>
      <c r="GA28" s="21"/>
      <c r="GB28" s="21"/>
      <c r="GC28" s="21"/>
      <c r="GD28" s="21"/>
      <c r="GE28" s="21"/>
      <c r="GF28" s="21"/>
      <c r="GG28" s="21"/>
      <c r="GH28" s="21"/>
      <c r="GI28" s="21"/>
      <c r="GJ28" s="21"/>
      <c r="GK28" s="21"/>
      <c r="GL28" s="21"/>
      <c r="GM28" s="21"/>
      <c r="GN28" s="21"/>
      <c r="GO28" s="21"/>
      <c r="GP28" s="21"/>
      <c r="GQ28" s="21"/>
      <c r="GR28" s="21"/>
      <c r="GS28" s="21"/>
      <c r="GT28" s="21"/>
      <c r="GU28" s="21"/>
      <c r="GV28" s="21"/>
      <c r="GW28" s="21"/>
      <c r="GX28" s="21"/>
      <c r="GY28" s="21"/>
    </row>
    <row r="29" spans="1:207" ht="14.25" x14ac:dyDescent="0.25">
      <c r="A29" s="21"/>
      <c r="B29" s="70" t="s">
        <v>117</v>
      </c>
      <c r="C29" s="135">
        <v>0</v>
      </c>
      <c r="D29" s="135">
        <v>0</v>
      </c>
      <c r="E29" s="134"/>
      <c r="F29" s="134"/>
      <c r="G29" s="134"/>
      <c r="H29" s="134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  <c r="AT29" s="21"/>
      <c r="AU29" s="21"/>
      <c r="AV29" s="21"/>
      <c r="AW29" s="21"/>
      <c r="AX29" s="21"/>
      <c r="AY29" s="21"/>
      <c r="AZ29" s="21"/>
      <c r="BA29" s="21"/>
      <c r="BB29" s="21"/>
      <c r="BC29" s="21"/>
      <c r="BD29" s="21"/>
      <c r="BE29" s="21"/>
      <c r="BF29" s="21"/>
      <c r="BG29" s="21"/>
      <c r="BH29" s="21"/>
      <c r="BI29" s="21"/>
      <c r="BJ29" s="21"/>
      <c r="BK29" s="21"/>
      <c r="BL29" s="21"/>
      <c r="BM29" s="21"/>
      <c r="BN29" s="21"/>
      <c r="BO29" s="21"/>
      <c r="BP29" s="21"/>
      <c r="BQ29" s="21"/>
      <c r="BR29" s="21"/>
      <c r="BS29" s="21"/>
      <c r="BT29" s="21"/>
      <c r="BU29" s="21"/>
      <c r="BV29" s="21"/>
      <c r="BW29" s="21"/>
      <c r="BX29" s="21"/>
      <c r="BY29" s="21"/>
      <c r="BZ29" s="21"/>
      <c r="CA29" s="21"/>
      <c r="CB29" s="21"/>
      <c r="CC29" s="21"/>
      <c r="CD29" s="21"/>
      <c r="CE29" s="21"/>
      <c r="CF29" s="21"/>
      <c r="CG29" s="21"/>
      <c r="CH29" s="21"/>
      <c r="CI29" s="21"/>
      <c r="CJ29" s="21"/>
      <c r="CK29" s="21"/>
      <c r="CL29" s="21"/>
      <c r="CM29" s="21"/>
      <c r="CN29" s="21"/>
      <c r="CO29" s="21"/>
      <c r="CP29" s="21"/>
      <c r="CQ29" s="21"/>
      <c r="CR29" s="21"/>
      <c r="CS29" s="21"/>
      <c r="CT29" s="21"/>
      <c r="CU29" s="21"/>
      <c r="CV29" s="21"/>
      <c r="CW29" s="21"/>
      <c r="CX29" s="21"/>
      <c r="CY29" s="21"/>
      <c r="CZ29" s="21"/>
      <c r="DA29" s="21"/>
      <c r="DB29" s="21"/>
      <c r="DC29" s="21"/>
      <c r="DD29" s="21"/>
      <c r="DE29" s="21"/>
      <c r="DF29" s="21"/>
      <c r="DG29" s="21"/>
      <c r="DH29" s="21"/>
      <c r="DI29" s="21"/>
      <c r="DJ29" s="21"/>
      <c r="DK29" s="21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21"/>
      <c r="DY29" s="21"/>
      <c r="DZ29" s="21"/>
      <c r="EA29" s="21"/>
      <c r="EB29" s="21"/>
      <c r="EC29" s="21"/>
      <c r="ED29" s="21"/>
      <c r="EE29" s="21"/>
      <c r="EF29" s="21"/>
      <c r="EG29" s="21"/>
      <c r="EH29" s="21"/>
      <c r="EI29" s="21"/>
      <c r="EJ29" s="21"/>
      <c r="EK29" s="21"/>
      <c r="EL29" s="21"/>
      <c r="EM29" s="21"/>
      <c r="EN29" s="21"/>
      <c r="EO29" s="21"/>
      <c r="EP29" s="21"/>
      <c r="EQ29" s="21"/>
      <c r="ER29" s="21"/>
      <c r="ES29" s="21"/>
      <c r="ET29" s="21"/>
      <c r="EU29" s="21"/>
      <c r="EV29" s="21"/>
      <c r="EW29" s="21"/>
      <c r="EX29" s="21"/>
      <c r="EY29" s="21"/>
      <c r="EZ29" s="21"/>
      <c r="FA29" s="21"/>
      <c r="FB29" s="21"/>
      <c r="FC29" s="21"/>
      <c r="FD29" s="21"/>
      <c r="FE29" s="21"/>
      <c r="FF29" s="21"/>
      <c r="FG29" s="21"/>
      <c r="FH29" s="21"/>
      <c r="FI29" s="21"/>
      <c r="FJ29" s="21"/>
      <c r="FK29" s="21"/>
      <c r="FL29" s="21"/>
      <c r="FM29" s="21"/>
      <c r="FN29" s="21"/>
      <c r="FO29" s="21"/>
      <c r="FP29" s="21"/>
      <c r="FQ29" s="21"/>
      <c r="FR29" s="21"/>
      <c r="FS29" s="21"/>
      <c r="FT29" s="21"/>
      <c r="FU29" s="21"/>
      <c r="FV29" s="21"/>
      <c r="FW29" s="21"/>
      <c r="FX29" s="21"/>
      <c r="FY29" s="21"/>
      <c r="FZ29" s="21"/>
      <c r="GA29" s="21"/>
      <c r="GB29" s="21"/>
      <c r="GC29" s="21"/>
      <c r="GD29" s="21"/>
      <c r="GE29" s="21"/>
      <c r="GF29" s="21"/>
      <c r="GG29" s="21"/>
      <c r="GH29" s="21"/>
      <c r="GI29" s="21"/>
      <c r="GJ29" s="21"/>
      <c r="GK29" s="21"/>
      <c r="GL29" s="21"/>
      <c r="GM29" s="21"/>
      <c r="GN29" s="21"/>
      <c r="GO29" s="21"/>
      <c r="GP29" s="21"/>
      <c r="GQ29" s="21"/>
      <c r="GR29" s="21"/>
      <c r="GS29" s="21"/>
      <c r="GT29" s="21"/>
      <c r="GU29" s="21"/>
      <c r="GV29" s="21"/>
      <c r="GW29" s="21"/>
      <c r="GX29" s="21"/>
      <c r="GY29" s="21"/>
    </row>
    <row r="30" spans="1:207" ht="14.25" x14ac:dyDescent="0.25">
      <c r="B30" s="70"/>
      <c r="C30" s="136"/>
      <c r="D30" s="136"/>
      <c r="E30" s="137"/>
      <c r="F30" s="137"/>
      <c r="G30" s="137"/>
      <c r="H30" s="137"/>
    </row>
    <row r="31" spans="1:207" ht="15" customHeight="1" x14ac:dyDescent="0.25">
      <c r="B31" s="73" t="s">
        <v>105</v>
      </c>
      <c r="C31" s="132">
        <v>0</v>
      </c>
      <c r="D31" s="132">
        <v>1464.3964211931072</v>
      </c>
      <c r="E31" s="118">
        <v>2856.7152351459172</v>
      </c>
      <c r="F31" s="118">
        <v>1306.354579157286</v>
      </c>
      <c r="G31" s="118">
        <v>1246.7610075055363</v>
      </c>
      <c r="H31" s="118">
        <v>6665.9318135239755</v>
      </c>
      <c r="I31" s="158">
        <v>7922.6356605669243</v>
      </c>
    </row>
    <row r="32" spans="1:207" ht="14.25" x14ac:dyDescent="0.25">
      <c r="B32" s="70" t="s">
        <v>36</v>
      </c>
      <c r="C32" s="133">
        <v>0</v>
      </c>
      <c r="D32" s="133">
        <v>865.94543910706443</v>
      </c>
      <c r="E32" s="134">
        <v>1480.9073697839112</v>
      </c>
      <c r="F32" s="134">
        <v>656.30751935513047</v>
      </c>
      <c r="G32" s="134">
        <v>652.95935817323004</v>
      </c>
      <c r="H32" s="134">
        <v>3242.0659258957758</v>
      </c>
      <c r="I32" s="136">
        <v>3817.4376784813089</v>
      </c>
    </row>
    <row r="33" spans="1:207" ht="14.25" x14ac:dyDescent="0.25">
      <c r="B33" s="70" t="s">
        <v>37</v>
      </c>
      <c r="C33" s="133">
        <v>0</v>
      </c>
      <c r="D33" s="133">
        <v>598.45098208604327</v>
      </c>
      <c r="E33" s="134">
        <v>1375.807865362003</v>
      </c>
      <c r="F33" s="134">
        <v>650.04705980215488</v>
      </c>
      <c r="G33" s="134">
        <v>593.80164933230515</v>
      </c>
      <c r="H33" s="134">
        <v>3423.8658876281675</v>
      </c>
      <c r="I33" s="136">
        <v>4105.1979820856413</v>
      </c>
    </row>
    <row r="34" spans="1:207" ht="14.25" x14ac:dyDescent="0.25">
      <c r="A34" s="57"/>
      <c r="B34" s="70" t="s">
        <v>117</v>
      </c>
      <c r="C34" s="133">
        <v>0</v>
      </c>
      <c r="D34" s="133">
        <v>0</v>
      </c>
      <c r="E34" s="134"/>
      <c r="F34" s="134"/>
      <c r="G34" s="134"/>
      <c r="H34" s="134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/>
      <c r="AK34" s="57"/>
      <c r="AL34" s="57"/>
      <c r="AM34" s="57"/>
      <c r="AN34" s="57"/>
      <c r="AO34" s="57"/>
      <c r="AP34" s="57"/>
      <c r="AQ34" s="57"/>
      <c r="AR34" s="57"/>
      <c r="AS34" s="57"/>
      <c r="AT34" s="57"/>
      <c r="AU34" s="57"/>
      <c r="AV34" s="57"/>
      <c r="AW34" s="57"/>
      <c r="AX34" s="57"/>
      <c r="AY34" s="57"/>
      <c r="AZ34" s="57"/>
      <c r="BA34" s="57"/>
      <c r="BB34" s="57"/>
      <c r="BC34" s="57"/>
      <c r="BD34" s="57"/>
      <c r="BE34" s="57"/>
      <c r="BF34" s="57"/>
      <c r="BG34" s="57"/>
      <c r="BH34" s="57"/>
      <c r="BI34" s="57"/>
      <c r="BJ34" s="57"/>
      <c r="BK34" s="57"/>
      <c r="BL34" s="57"/>
      <c r="BM34" s="57"/>
      <c r="BN34" s="57"/>
      <c r="BO34" s="57"/>
      <c r="BP34" s="57"/>
      <c r="BQ34" s="57"/>
      <c r="BR34" s="57"/>
      <c r="BS34" s="57"/>
      <c r="BT34" s="57"/>
      <c r="BU34" s="57"/>
      <c r="BV34" s="57"/>
      <c r="BW34" s="57"/>
      <c r="BX34" s="57"/>
      <c r="BY34" s="57"/>
      <c r="BZ34" s="57"/>
      <c r="CA34" s="57"/>
      <c r="CB34" s="57"/>
      <c r="CC34" s="57"/>
      <c r="CD34" s="57"/>
      <c r="CE34" s="57"/>
      <c r="CF34" s="57"/>
      <c r="CG34" s="57"/>
      <c r="CH34" s="57"/>
      <c r="CI34" s="57"/>
      <c r="CJ34" s="57"/>
      <c r="CK34" s="57"/>
      <c r="CL34" s="57"/>
      <c r="CM34" s="57"/>
      <c r="CN34" s="57"/>
      <c r="CO34" s="57"/>
      <c r="CP34" s="57"/>
      <c r="CQ34" s="57"/>
      <c r="CR34" s="57"/>
      <c r="CS34" s="57"/>
      <c r="CT34" s="57"/>
      <c r="CU34" s="57"/>
      <c r="CV34" s="57"/>
      <c r="CW34" s="57"/>
      <c r="CX34" s="57"/>
      <c r="CY34" s="57"/>
      <c r="CZ34" s="57"/>
      <c r="DA34" s="57"/>
      <c r="DB34" s="57"/>
      <c r="DC34" s="57"/>
      <c r="DD34" s="57"/>
      <c r="DE34" s="57"/>
      <c r="DF34" s="57"/>
      <c r="DG34" s="57"/>
      <c r="DH34" s="57"/>
      <c r="DI34" s="57"/>
      <c r="DJ34" s="57"/>
      <c r="DK34" s="57"/>
      <c r="DL34" s="57"/>
      <c r="DM34" s="57"/>
      <c r="DN34" s="57"/>
      <c r="DO34" s="57"/>
      <c r="DP34" s="57"/>
      <c r="DQ34" s="57"/>
      <c r="DR34" s="57"/>
      <c r="DS34" s="57"/>
      <c r="DT34" s="57"/>
      <c r="DU34" s="57"/>
      <c r="DV34" s="57"/>
      <c r="DW34" s="57"/>
      <c r="DX34" s="57"/>
      <c r="DY34" s="57"/>
      <c r="DZ34" s="57"/>
      <c r="EA34" s="57"/>
      <c r="EB34" s="57"/>
      <c r="EC34" s="57"/>
      <c r="ED34" s="57"/>
      <c r="EE34" s="57"/>
      <c r="EF34" s="57"/>
      <c r="EG34" s="57"/>
      <c r="EH34" s="57"/>
      <c r="EI34" s="57"/>
      <c r="EJ34" s="57"/>
      <c r="EK34" s="57"/>
      <c r="EL34" s="57"/>
      <c r="EM34" s="57"/>
      <c r="EN34" s="57"/>
      <c r="EO34" s="57"/>
      <c r="EP34" s="57"/>
      <c r="EQ34" s="57"/>
      <c r="ER34" s="57"/>
      <c r="ES34" s="57"/>
      <c r="ET34" s="57"/>
      <c r="EU34" s="57"/>
      <c r="EV34" s="57"/>
      <c r="EW34" s="57"/>
      <c r="EX34" s="57"/>
      <c r="EY34" s="57"/>
      <c r="EZ34" s="57"/>
      <c r="FA34" s="57"/>
      <c r="FB34" s="57"/>
      <c r="FC34" s="57"/>
      <c r="FD34" s="57"/>
      <c r="FE34" s="57"/>
      <c r="FF34" s="57"/>
      <c r="FG34" s="57"/>
      <c r="FH34" s="57"/>
      <c r="FI34" s="57"/>
      <c r="FJ34" s="57"/>
      <c r="FK34" s="57"/>
      <c r="FL34" s="57"/>
      <c r="FM34" s="57"/>
      <c r="FN34" s="57"/>
      <c r="FO34" s="57"/>
      <c r="FP34" s="57"/>
      <c r="FQ34" s="57"/>
      <c r="FR34" s="57"/>
      <c r="FS34" s="57"/>
      <c r="FT34" s="57"/>
      <c r="FU34" s="57"/>
      <c r="FV34" s="57"/>
      <c r="FW34" s="57"/>
      <c r="FX34" s="57"/>
      <c r="FY34" s="57"/>
      <c r="FZ34" s="57"/>
      <c r="GA34" s="57"/>
      <c r="GB34" s="57"/>
      <c r="GC34" s="57"/>
      <c r="GD34" s="57"/>
      <c r="GE34" s="57"/>
      <c r="GF34" s="57"/>
      <c r="GG34" s="57"/>
      <c r="GH34" s="57"/>
      <c r="GI34" s="57"/>
      <c r="GJ34" s="57"/>
      <c r="GK34" s="57"/>
      <c r="GL34" s="57"/>
      <c r="GM34" s="57"/>
      <c r="GN34" s="57"/>
      <c r="GO34" s="57"/>
      <c r="GP34" s="57"/>
      <c r="GQ34" s="57"/>
      <c r="GR34" s="57"/>
      <c r="GS34" s="57"/>
      <c r="GT34" s="57"/>
      <c r="GU34" s="57"/>
      <c r="GV34" s="57"/>
      <c r="GW34" s="57"/>
      <c r="GX34" s="57"/>
      <c r="GY34" s="57"/>
    </row>
    <row r="35" spans="1:207" ht="14.25" x14ac:dyDescent="0.25">
      <c r="B35" s="70"/>
      <c r="E35" s="77"/>
      <c r="F35" s="77"/>
      <c r="G35" s="77"/>
      <c r="H35" s="77"/>
    </row>
    <row r="36" spans="1:207" ht="14.25" x14ac:dyDescent="0.25">
      <c r="B36" s="78" t="s">
        <v>118</v>
      </c>
      <c r="C36" s="124">
        <v>0</v>
      </c>
      <c r="D36" s="124">
        <v>2.7753570001459411</v>
      </c>
      <c r="E36" s="66">
        <v>5.0691785986602165</v>
      </c>
      <c r="F36" s="66">
        <v>2.2812110482487729</v>
      </c>
      <c r="G36" s="66">
        <v>2.1310562832422173</v>
      </c>
      <c r="H36" s="66">
        <v>10.927211201198029</v>
      </c>
      <c r="I36" s="155">
        <v>13.339309350965628</v>
      </c>
    </row>
    <row r="37" spans="1:207" ht="14.25" x14ac:dyDescent="0.25">
      <c r="B37" s="70" t="s">
        <v>36</v>
      </c>
      <c r="C37" s="129">
        <v>0</v>
      </c>
      <c r="D37" s="129">
        <v>3.1452185356745348</v>
      </c>
      <c r="E37" s="67">
        <v>4.9034221565060401</v>
      </c>
      <c r="F37" s="67">
        <v>2.1593634318591719</v>
      </c>
      <c r="G37" s="67">
        <v>2.1117790382602584</v>
      </c>
      <c r="H37" s="67">
        <v>10.055215890916166</v>
      </c>
      <c r="I37" s="156">
        <v>12.44072459441518</v>
      </c>
    </row>
    <row r="38" spans="1:207" ht="14.25" customHeight="1" x14ac:dyDescent="0.25">
      <c r="B38" s="70" t="s">
        <v>37</v>
      </c>
      <c r="C38" s="129">
        <v>0</v>
      </c>
      <c r="D38" s="129">
        <v>2.3717813644823114</v>
      </c>
      <c r="E38" s="67">
        <v>5.260593608775765</v>
      </c>
      <c r="F38" s="67">
        <v>2.4190253525592178</v>
      </c>
      <c r="G38" s="67">
        <v>2.1526644328516995</v>
      </c>
      <c r="H38" s="67">
        <v>11.90478463180432</v>
      </c>
      <c r="I38" s="156">
        <v>14.299771650278661</v>
      </c>
    </row>
    <row r="39" spans="1:207" ht="14.25" customHeight="1" x14ac:dyDescent="0.25">
      <c r="A39" s="57"/>
      <c r="B39" s="70" t="s">
        <v>117</v>
      </c>
      <c r="C39" s="129">
        <v>0</v>
      </c>
      <c r="D39" s="129">
        <v>0</v>
      </c>
      <c r="E39" s="67"/>
      <c r="F39" s="67"/>
      <c r="G39" s="67"/>
      <c r="H39" s="6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/>
      <c r="AK39" s="57"/>
      <c r="AL39" s="57"/>
      <c r="AM39" s="57"/>
      <c r="AN39" s="57"/>
      <c r="AO39" s="57"/>
      <c r="AP39" s="57"/>
      <c r="AQ39" s="57"/>
      <c r="AR39" s="57"/>
      <c r="AS39" s="57"/>
      <c r="AT39" s="57"/>
      <c r="AU39" s="57"/>
      <c r="AV39" s="57"/>
      <c r="AW39" s="57"/>
      <c r="AX39" s="57"/>
      <c r="AY39" s="57"/>
      <c r="AZ39" s="57"/>
      <c r="BA39" s="57"/>
      <c r="BB39" s="57"/>
      <c r="BC39" s="57"/>
      <c r="BD39" s="57"/>
      <c r="BE39" s="57"/>
      <c r="BF39" s="57"/>
      <c r="BG39" s="57"/>
      <c r="BH39" s="57"/>
      <c r="BI39" s="57"/>
      <c r="BJ39" s="57"/>
      <c r="BK39" s="57"/>
      <c r="BL39" s="57"/>
      <c r="BM39" s="57"/>
      <c r="BN39" s="57"/>
      <c r="BO39" s="57"/>
      <c r="BP39" s="57"/>
      <c r="BQ39" s="57"/>
      <c r="BR39" s="57"/>
      <c r="BS39" s="57"/>
      <c r="BT39" s="57"/>
      <c r="BU39" s="57"/>
      <c r="BV39" s="57"/>
      <c r="BW39" s="57"/>
      <c r="BX39" s="57"/>
      <c r="BY39" s="57"/>
      <c r="BZ39" s="57"/>
      <c r="CA39" s="57"/>
      <c r="CB39" s="57"/>
      <c r="CC39" s="57"/>
      <c r="CD39" s="57"/>
      <c r="CE39" s="57"/>
      <c r="CF39" s="57"/>
      <c r="CG39" s="57"/>
      <c r="CH39" s="57"/>
      <c r="CI39" s="57"/>
      <c r="CJ39" s="57"/>
      <c r="CK39" s="57"/>
      <c r="CL39" s="57"/>
      <c r="CM39" s="57"/>
      <c r="CN39" s="57"/>
      <c r="CO39" s="57"/>
      <c r="CP39" s="57"/>
      <c r="CQ39" s="57"/>
      <c r="CR39" s="57"/>
      <c r="CS39" s="57"/>
      <c r="CT39" s="57"/>
      <c r="CU39" s="57"/>
      <c r="CV39" s="57"/>
      <c r="CW39" s="57"/>
      <c r="CX39" s="57"/>
      <c r="CY39" s="57"/>
      <c r="CZ39" s="57"/>
      <c r="DA39" s="57"/>
      <c r="DB39" s="57"/>
      <c r="DC39" s="57"/>
      <c r="DD39" s="57"/>
      <c r="DE39" s="57"/>
      <c r="DF39" s="57"/>
      <c r="DG39" s="57"/>
      <c r="DH39" s="57"/>
      <c r="DI39" s="57"/>
      <c r="DJ39" s="57"/>
      <c r="DK39" s="57"/>
      <c r="DL39" s="57"/>
      <c r="DM39" s="57"/>
      <c r="DN39" s="57"/>
      <c r="DO39" s="57"/>
      <c r="DP39" s="57"/>
      <c r="DQ39" s="57"/>
      <c r="DR39" s="57"/>
      <c r="DS39" s="57"/>
      <c r="DT39" s="57"/>
      <c r="DU39" s="57"/>
      <c r="DV39" s="57"/>
      <c r="DW39" s="57"/>
      <c r="DX39" s="57"/>
      <c r="DY39" s="57"/>
      <c r="DZ39" s="57"/>
      <c r="EA39" s="57"/>
      <c r="EB39" s="57"/>
      <c r="EC39" s="57"/>
      <c r="ED39" s="57"/>
      <c r="EE39" s="57"/>
      <c r="EF39" s="57"/>
      <c r="EG39" s="57"/>
      <c r="EH39" s="57"/>
      <c r="EI39" s="57"/>
      <c r="EJ39" s="57"/>
      <c r="EK39" s="57"/>
      <c r="EL39" s="57"/>
      <c r="EM39" s="57"/>
      <c r="EN39" s="57"/>
      <c r="EO39" s="57"/>
      <c r="EP39" s="57"/>
      <c r="EQ39" s="57"/>
      <c r="ER39" s="57"/>
      <c r="ES39" s="57"/>
      <c r="ET39" s="57"/>
      <c r="EU39" s="57"/>
      <c r="EV39" s="57"/>
      <c r="EW39" s="57"/>
      <c r="EX39" s="57"/>
      <c r="EY39" s="57"/>
      <c r="EZ39" s="57"/>
      <c r="FA39" s="57"/>
      <c r="FB39" s="57"/>
      <c r="FC39" s="57"/>
      <c r="FD39" s="57"/>
      <c r="FE39" s="57"/>
      <c r="FF39" s="57"/>
      <c r="FG39" s="57"/>
      <c r="FH39" s="57"/>
      <c r="FI39" s="57"/>
      <c r="FJ39" s="57"/>
      <c r="FK39" s="57"/>
      <c r="FL39" s="57"/>
      <c r="FM39" s="57"/>
      <c r="FN39" s="57"/>
      <c r="FO39" s="57"/>
      <c r="FP39" s="57"/>
      <c r="FQ39" s="57"/>
      <c r="FR39" s="57"/>
      <c r="FS39" s="57"/>
      <c r="FT39" s="57"/>
      <c r="FU39" s="57"/>
      <c r="FV39" s="57"/>
      <c r="FW39" s="57"/>
      <c r="FX39" s="57"/>
      <c r="FY39" s="57"/>
      <c r="FZ39" s="57"/>
      <c r="GA39" s="57"/>
      <c r="GB39" s="57"/>
      <c r="GC39" s="57"/>
      <c r="GD39" s="57"/>
      <c r="GE39" s="57"/>
      <c r="GF39" s="57"/>
      <c r="GG39" s="57"/>
      <c r="GH39" s="57"/>
      <c r="GI39" s="57"/>
      <c r="GJ39" s="57"/>
      <c r="GK39" s="57"/>
      <c r="GL39" s="57"/>
      <c r="GM39" s="57"/>
      <c r="GN39" s="57"/>
      <c r="GO39" s="57"/>
      <c r="GP39" s="57"/>
      <c r="GQ39" s="57"/>
      <c r="GR39" s="57"/>
      <c r="GS39" s="57"/>
      <c r="GT39" s="57"/>
      <c r="GU39" s="57"/>
      <c r="GV39" s="57"/>
      <c r="GW39" s="57"/>
      <c r="GX39" s="57"/>
      <c r="GY39" s="57"/>
    </row>
    <row r="40" spans="1:207" ht="14.25" x14ac:dyDescent="0.25">
      <c r="B40" s="75"/>
      <c r="E40" s="67"/>
      <c r="F40" s="67"/>
      <c r="G40" s="67"/>
      <c r="H40" s="67"/>
    </row>
    <row r="41" spans="1:207" ht="14.25" x14ac:dyDescent="0.25">
      <c r="B41" s="73" t="s">
        <v>62</v>
      </c>
      <c r="C41" s="127">
        <v>2768.695085165285</v>
      </c>
      <c r="D41" s="127">
        <v>1633.996751159651</v>
      </c>
      <c r="E41" s="64">
        <v>1226.998787870863</v>
      </c>
      <c r="F41" s="64">
        <v>1403.5163591190656</v>
      </c>
      <c r="G41" s="64">
        <v>2008.3315245984409</v>
      </c>
      <c r="H41" s="64">
        <v>1739.9475462818434</v>
      </c>
      <c r="I41" s="158">
        <v>1434.6347041757924</v>
      </c>
    </row>
    <row r="42" spans="1:207" ht="14.25" x14ac:dyDescent="0.25">
      <c r="B42" s="70" t="s">
        <v>36</v>
      </c>
      <c r="C42" s="128">
        <v>1309.829053840773</v>
      </c>
      <c r="D42" s="128">
        <v>853.54257522120565</v>
      </c>
      <c r="E42" s="63">
        <v>639.52865535985359</v>
      </c>
      <c r="F42" s="63">
        <v>587.69902448405583</v>
      </c>
      <c r="G42" s="63">
        <v>936.67049379841842</v>
      </c>
      <c r="H42" s="63">
        <v>794.62632975730048</v>
      </c>
      <c r="I42" s="136">
        <v>578.21637088974057</v>
      </c>
    </row>
    <row r="43" spans="1:207" ht="14.25" x14ac:dyDescent="0.25">
      <c r="B43" s="70" t="s">
        <v>37</v>
      </c>
      <c r="C43" s="128">
        <v>1457.8181789254522</v>
      </c>
      <c r="D43" s="128">
        <v>780.4541759384465</v>
      </c>
      <c r="E43" s="63">
        <v>587.47013251100918</v>
      </c>
      <c r="F43" s="63">
        <v>815.81733463500939</v>
      </c>
      <c r="G43" s="63">
        <v>1071.6610308000179</v>
      </c>
      <c r="H43" s="63">
        <v>945.32121652454316</v>
      </c>
      <c r="I43" s="136">
        <v>856.4183332860523</v>
      </c>
    </row>
    <row r="44" spans="1:207" ht="14.25" x14ac:dyDescent="0.25">
      <c r="A44" s="57"/>
      <c r="B44" s="70" t="s">
        <v>117</v>
      </c>
      <c r="C44" s="128">
        <v>1.04785239900352</v>
      </c>
      <c r="D44" s="128"/>
      <c r="E44" s="63"/>
      <c r="F44" s="63"/>
      <c r="G44" s="63"/>
      <c r="H44" s="63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7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  <c r="AT44" s="57"/>
      <c r="AU44" s="57"/>
      <c r="AV44" s="57"/>
      <c r="AW44" s="57"/>
      <c r="AX44" s="57"/>
      <c r="AY44" s="57"/>
      <c r="AZ44" s="57"/>
      <c r="BA44" s="57"/>
      <c r="BB44" s="57"/>
      <c r="BC44" s="57"/>
      <c r="BD44" s="57"/>
      <c r="BE44" s="57"/>
      <c r="BF44" s="57"/>
      <c r="BG44" s="57"/>
      <c r="BH44" s="57"/>
      <c r="BI44" s="57"/>
      <c r="BJ44" s="57"/>
      <c r="BK44" s="57"/>
      <c r="BL44" s="57"/>
      <c r="BM44" s="57"/>
      <c r="BN44" s="57"/>
      <c r="BO44" s="57"/>
      <c r="BP44" s="57"/>
      <c r="BQ44" s="57"/>
      <c r="BR44" s="57"/>
      <c r="BS44" s="57"/>
      <c r="BT44" s="57"/>
      <c r="BU44" s="57"/>
      <c r="BV44" s="57"/>
      <c r="BW44" s="57"/>
      <c r="BX44" s="57"/>
      <c r="BY44" s="57"/>
      <c r="BZ44" s="57"/>
      <c r="CA44" s="57"/>
      <c r="CB44" s="57"/>
      <c r="CC44" s="57"/>
      <c r="CD44" s="57"/>
      <c r="CE44" s="57"/>
      <c r="CF44" s="57"/>
      <c r="CG44" s="57"/>
      <c r="CH44" s="57"/>
      <c r="CI44" s="57"/>
      <c r="CJ44" s="57"/>
      <c r="CK44" s="57"/>
      <c r="CL44" s="57"/>
      <c r="CM44" s="57"/>
      <c r="CN44" s="57"/>
      <c r="CO44" s="57"/>
      <c r="CP44" s="57"/>
      <c r="CQ44" s="57"/>
      <c r="CR44" s="57"/>
      <c r="CS44" s="57"/>
      <c r="CT44" s="57"/>
      <c r="CU44" s="57"/>
      <c r="CV44" s="57"/>
      <c r="CW44" s="57"/>
      <c r="CX44" s="57"/>
      <c r="CY44" s="57"/>
      <c r="CZ44" s="57"/>
      <c r="DA44" s="57"/>
      <c r="DB44" s="57"/>
      <c r="DC44" s="57"/>
      <c r="DD44" s="57"/>
      <c r="DE44" s="57"/>
      <c r="DF44" s="57"/>
      <c r="DG44" s="57"/>
      <c r="DH44" s="57"/>
      <c r="DI44" s="57"/>
      <c r="DJ44" s="57"/>
      <c r="DK44" s="57"/>
      <c r="DL44" s="57"/>
      <c r="DM44" s="57"/>
      <c r="DN44" s="57"/>
      <c r="DO44" s="57"/>
      <c r="DP44" s="57"/>
      <c r="DQ44" s="57"/>
      <c r="DR44" s="57"/>
      <c r="DS44" s="57"/>
      <c r="DT44" s="57"/>
      <c r="DU44" s="57"/>
      <c r="DV44" s="57"/>
      <c r="DW44" s="57"/>
      <c r="DX44" s="57"/>
      <c r="DY44" s="57"/>
      <c r="DZ44" s="57"/>
      <c r="EA44" s="57"/>
      <c r="EB44" s="57"/>
      <c r="EC44" s="57"/>
      <c r="ED44" s="57"/>
      <c r="EE44" s="57"/>
      <c r="EF44" s="57"/>
      <c r="EG44" s="57"/>
      <c r="EH44" s="57"/>
      <c r="EI44" s="57"/>
      <c r="EJ44" s="57"/>
      <c r="EK44" s="57"/>
      <c r="EL44" s="57"/>
      <c r="EM44" s="57"/>
      <c r="EN44" s="57"/>
      <c r="EO44" s="57"/>
      <c r="EP44" s="57"/>
      <c r="EQ44" s="57"/>
      <c r="ER44" s="57"/>
      <c r="ES44" s="57"/>
      <c r="ET44" s="57"/>
      <c r="EU44" s="57"/>
      <c r="EV44" s="57"/>
      <c r="EW44" s="57"/>
      <c r="EX44" s="57"/>
      <c r="EY44" s="57"/>
      <c r="EZ44" s="57"/>
      <c r="FA44" s="57"/>
      <c r="FB44" s="57"/>
      <c r="FC44" s="57"/>
      <c r="FD44" s="57"/>
      <c r="FE44" s="57"/>
      <c r="FF44" s="57"/>
      <c r="FG44" s="57"/>
      <c r="FH44" s="57"/>
      <c r="FI44" s="57"/>
      <c r="FJ44" s="57"/>
      <c r="FK44" s="57"/>
      <c r="FL44" s="57"/>
      <c r="FM44" s="57"/>
      <c r="FN44" s="57"/>
      <c r="FO44" s="57"/>
      <c r="FP44" s="57"/>
      <c r="FQ44" s="57"/>
      <c r="FR44" s="57"/>
      <c r="FS44" s="57"/>
      <c r="FT44" s="57"/>
      <c r="FU44" s="57"/>
      <c r="FV44" s="57"/>
      <c r="FW44" s="57"/>
      <c r="FX44" s="57"/>
      <c r="FY44" s="57"/>
      <c r="FZ44" s="57"/>
      <c r="GA44" s="57"/>
      <c r="GB44" s="57"/>
      <c r="GC44" s="57"/>
      <c r="GD44" s="57"/>
      <c r="GE44" s="57"/>
      <c r="GF44" s="57"/>
      <c r="GG44" s="57"/>
      <c r="GH44" s="57"/>
      <c r="GI44" s="57"/>
      <c r="GJ44" s="57"/>
      <c r="GK44" s="57"/>
      <c r="GL44" s="57"/>
      <c r="GM44" s="57"/>
      <c r="GN44" s="57"/>
      <c r="GO44" s="57"/>
      <c r="GP44" s="57"/>
      <c r="GQ44" s="57"/>
      <c r="GR44" s="57"/>
      <c r="GS44" s="57"/>
      <c r="GT44" s="57"/>
      <c r="GU44" s="57"/>
      <c r="GV44" s="57"/>
      <c r="GW44" s="57"/>
      <c r="GX44" s="57"/>
      <c r="GY44" s="57"/>
    </row>
    <row r="45" spans="1:207" ht="14.25" x14ac:dyDescent="0.25">
      <c r="A45" s="3"/>
      <c r="B45" s="70"/>
      <c r="C45" s="126"/>
      <c r="D45" s="126"/>
      <c r="E45" s="70"/>
      <c r="F45" s="70"/>
      <c r="G45" s="70"/>
      <c r="H45" s="70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  <c r="EV45" s="3"/>
      <c r="EW45" s="3"/>
      <c r="EX45" s="3"/>
      <c r="EY45" s="3"/>
      <c r="EZ45" s="3"/>
      <c r="FA45" s="3"/>
      <c r="FB45" s="3"/>
      <c r="FC45" s="3"/>
      <c r="FD45" s="3"/>
      <c r="FE45" s="3"/>
      <c r="FF45" s="3"/>
      <c r="FG45" s="3"/>
      <c r="FH45" s="3"/>
      <c r="FI45" s="3"/>
      <c r="FJ45" s="3"/>
      <c r="FK45" s="3"/>
      <c r="FL45" s="3"/>
      <c r="FM45" s="3"/>
      <c r="FN45" s="3"/>
      <c r="FO45" s="3"/>
      <c r="FP45" s="3"/>
      <c r="FQ45" s="3"/>
      <c r="FR45" s="3"/>
      <c r="FS45" s="3"/>
      <c r="FT45" s="3"/>
      <c r="FU45" s="3"/>
      <c r="FV45" s="3"/>
      <c r="FW45" s="3"/>
      <c r="FX45" s="3"/>
      <c r="FY45" s="3"/>
      <c r="FZ45" s="3"/>
      <c r="GA45" s="3"/>
      <c r="GB45" s="3"/>
      <c r="GC45" s="3"/>
      <c r="GD45" s="3"/>
      <c r="GE45" s="3"/>
      <c r="GF45" s="3"/>
      <c r="GG45" s="3"/>
      <c r="GH45" s="3"/>
      <c r="GI45" s="3"/>
      <c r="GJ45" s="3"/>
      <c r="GK45" s="3"/>
      <c r="GL45" s="3"/>
      <c r="GM45" s="3"/>
      <c r="GN45" s="3"/>
      <c r="GO45" s="3"/>
      <c r="GP45" s="3"/>
      <c r="GQ45" s="3"/>
      <c r="GR45" s="3"/>
      <c r="GS45" s="3"/>
      <c r="GT45" s="3"/>
      <c r="GU45" s="3"/>
      <c r="GV45" s="3"/>
      <c r="GW45" s="3"/>
      <c r="GX45" s="3"/>
      <c r="GY45" s="3"/>
    </row>
    <row r="46" spans="1:207" ht="14.25" customHeight="1" x14ac:dyDescent="0.25">
      <c r="B46" s="78" t="s">
        <v>93</v>
      </c>
      <c r="C46" s="124">
        <v>5.6866605077021886</v>
      </c>
      <c r="D46" s="124">
        <v>3.0037670771011329</v>
      </c>
      <c r="E46" s="66">
        <v>2.1308870376052691</v>
      </c>
      <c r="F46" s="66">
        <v>2.3922479133637786</v>
      </c>
      <c r="G46" s="66">
        <v>3.3188595858842769</v>
      </c>
      <c r="H46" s="66">
        <v>2.7731343580086656</v>
      </c>
      <c r="I46" s="155">
        <v>2.3585188466936016</v>
      </c>
    </row>
    <row r="47" spans="1:207" ht="14.25" x14ac:dyDescent="0.25">
      <c r="B47" s="70" t="s">
        <v>36</v>
      </c>
      <c r="C47" s="129">
        <v>5.1187306646003554</v>
      </c>
      <c r="D47" s="129">
        <v>3.0069492993063909</v>
      </c>
      <c r="E47" s="67">
        <v>2.0736290093985579</v>
      </c>
      <c r="F47" s="67">
        <v>1.8969498204853343</v>
      </c>
      <c r="G47" s="67">
        <v>2.9402767678848596</v>
      </c>
      <c r="H47" s="67">
        <v>2.4052431981818678</v>
      </c>
      <c r="I47" s="156">
        <v>1.8495095492121836</v>
      </c>
    </row>
    <row r="48" spans="1:207" ht="14.25" x14ac:dyDescent="0.25">
      <c r="A48" s="3"/>
      <c r="B48" s="70" t="s">
        <v>37</v>
      </c>
      <c r="C48" s="129">
        <v>6.311570868205191</v>
      </c>
      <c r="D48" s="129">
        <v>3.0002945465990281</v>
      </c>
      <c r="E48" s="67">
        <v>2.1969251742830074</v>
      </c>
      <c r="F48" s="67">
        <v>2.9464559299406687</v>
      </c>
      <c r="G48" s="67">
        <v>3.7397233818225351</v>
      </c>
      <c r="H48" s="67">
        <v>3.1822847164969597</v>
      </c>
      <c r="I48" s="159">
        <v>2.8967739733040472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O48" s="3"/>
      <c r="CP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  <c r="EV48" s="3"/>
      <c r="EW48" s="3"/>
      <c r="EX48" s="3"/>
      <c r="EY48" s="3"/>
      <c r="EZ48" s="3"/>
      <c r="FA48" s="3"/>
      <c r="FB48" s="3"/>
      <c r="FC48" s="3"/>
      <c r="FD48" s="3"/>
      <c r="FE48" s="3"/>
      <c r="FF48" s="3"/>
      <c r="FG48" s="3"/>
      <c r="FH48" s="3"/>
      <c r="FI48" s="3"/>
      <c r="FJ48" s="3"/>
      <c r="FK48" s="3"/>
      <c r="FL48" s="3"/>
      <c r="FM48" s="3"/>
      <c r="FN48" s="3"/>
      <c r="FO48" s="3"/>
      <c r="FP48" s="3"/>
      <c r="FQ48" s="3"/>
      <c r="FR48" s="3"/>
      <c r="FS48" s="3"/>
      <c r="FT48" s="3"/>
      <c r="FU48" s="3"/>
      <c r="FV48" s="3"/>
      <c r="FW48" s="3"/>
      <c r="FX48" s="3"/>
      <c r="FY48" s="3"/>
      <c r="FZ48" s="3"/>
      <c r="GA48" s="3"/>
      <c r="GB48" s="3"/>
      <c r="GC48" s="3"/>
      <c r="GD48" s="3"/>
      <c r="GE48" s="3"/>
      <c r="GF48" s="3"/>
      <c r="GG48" s="3"/>
      <c r="GH48" s="3"/>
      <c r="GI48" s="3"/>
      <c r="GJ48" s="3"/>
      <c r="GK48" s="3"/>
      <c r="GL48" s="3"/>
      <c r="GM48" s="3"/>
      <c r="GN48" s="3"/>
      <c r="GO48" s="3"/>
      <c r="GP48" s="3"/>
      <c r="GQ48" s="3"/>
      <c r="GR48" s="3"/>
      <c r="GS48" s="3"/>
      <c r="GT48" s="3"/>
      <c r="GU48" s="3"/>
      <c r="GV48" s="3"/>
      <c r="GW48" s="3"/>
      <c r="GX48" s="3"/>
      <c r="GY48" s="3"/>
    </row>
    <row r="49" spans="1:207" ht="14.25" x14ac:dyDescent="0.25">
      <c r="A49" s="3"/>
      <c r="B49" s="70" t="s">
        <v>117</v>
      </c>
      <c r="C49" s="129">
        <v>100</v>
      </c>
      <c r="D49" s="129"/>
      <c r="E49" s="67"/>
      <c r="F49" s="67"/>
      <c r="G49" s="67"/>
      <c r="H49" s="67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O49" s="3"/>
      <c r="CP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  <c r="EV49" s="3"/>
      <c r="EW49" s="3"/>
      <c r="EX49" s="3"/>
      <c r="EY49" s="3"/>
      <c r="EZ49" s="3"/>
      <c r="FA49" s="3"/>
      <c r="FB49" s="3"/>
      <c r="FC49" s="3"/>
      <c r="FD49" s="3"/>
      <c r="FE49" s="3"/>
      <c r="FF49" s="3"/>
      <c r="FG49" s="3"/>
      <c r="FH49" s="3"/>
      <c r="FI49" s="3"/>
      <c r="FJ49" s="3"/>
      <c r="FK49" s="3"/>
      <c r="FL49" s="3"/>
      <c r="FM49" s="3"/>
      <c r="FN49" s="3"/>
      <c r="FO49" s="3"/>
      <c r="FP49" s="3"/>
      <c r="FQ49" s="3"/>
      <c r="FR49" s="3"/>
      <c r="FS49" s="3"/>
      <c r="FT49" s="3"/>
      <c r="FU49" s="3"/>
      <c r="FV49" s="3"/>
      <c r="FW49" s="3"/>
      <c r="FX49" s="3"/>
      <c r="FY49" s="3"/>
      <c r="FZ49" s="3"/>
      <c r="GA49" s="3"/>
      <c r="GB49" s="3"/>
      <c r="GC49" s="3"/>
      <c r="GD49" s="3"/>
      <c r="GE49" s="3"/>
      <c r="GF49" s="3"/>
      <c r="GG49" s="3"/>
      <c r="GH49" s="3"/>
      <c r="GI49" s="3"/>
      <c r="GJ49" s="3"/>
      <c r="GK49" s="3"/>
      <c r="GL49" s="3"/>
      <c r="GM49" s="3"/>
      <c r="GN49" s="3"/>
      <c r="GO49" s="3"/>
      <c r="GP49" s="3"/>
      <c r="GQ49" s="3"/>
      <c r="GR49" s="3"/>
      <c r="GS49" s="3"/>
      <c r="GT49" s="3"/>
      <c r="GU49" s="3"/>
      <c r="GV49" s="3"/>
      <c r="GW49" s="3"/>
      <c r="GX49" s="3"/>
      <c r="GY49" s="3"/>
    </row>
    <row r="50" spans="1:207" ht="14.25" x14ac:dyDescent="0.25">
      <c r="B50" s="72"/>
      <c r="C50" s="130"/>
      <c r="D50" s="130"/>
      <c r="E50" s="68"/>
      <c r="F50" s="68"/>
      <c r="G50" s="68"/>
      <c r="H50" s="68"/>
    </row>
    <row r="51" spans="1:207" ht="14.25" x14ac:dyDescent="0.25">
      <c r="B51" s="73" t="s">
        <v>82</v>
      </c>
      <c r="C51" s="127">
        <v>10587.358941668961</v>
      </c>
      <c r="D51" s="127">
        <v>11690.427551774867</v>
      </c>
      <c r="E51" s="64">
        <v>11800.921410677982</v>
      </c>
      <c r="F51" s="64">
        <v>11688.898528747421</v>
      </c>
      <c r="G51" s="64">
        <v>12290.794374708434</v>
      </c>
      <c r="H51" s="64">
        <v>12324.14676574541</v>
      </c>
      <c r="I51" s="158">
        <v>14479.315084543139</v>
      </c>
    </row>
    <row r="52" spans="1:207" ht="14.25" x14ac:dyDescent="0.25">
      <c r="B52" s="70" t="s">
        <v>36</v>
      </c>
      <c r="C52" s="128">
        <v>4353.8729688636995</v>
      </c>
      <c r="D52" s="128">
        <v>4608.8949355519599</v>
      </c>
      <c r="E52" s="63">
        <v>4378.950792844269</v>
      </c>
      <c r="F52" s="63">
        <v>4508.8772718826758</v>
      </c>
      <c r="G52" s="63">
        <v>4878.2212116093069</v>
      </c>
      <c r="H52" s="63">
        <v>5276.450611039465</v>
      </c>
      <c r="I52" s="136">
        <v>6288.566590044753</v>
      </c>
    </row>
    <row r="53" spans="1:207" ht="14.25" x14ac:dyDescent="0.25">
      <c r="B53" s="70" t="s">
        <v>37</v>
      </c>
      <c r="C53" s="128">
        <v>6229.3010189955585</v>
      </c>
      <c r="D53" s="128">
        <v>7081.5326162229085</v>
      </c>
      <c r="E53" s="63">
        <v>7421.9706178338492</v>
      </c>
      <c r="F53" s="63">
        <v>7180.0212568646702</v>
      </c>
      <c r="G53" s="63">
        <v>7412.5731630989912</v>
      </c>
      <c r="H53" s="63">
        <v>7047.6961547059336</v>
      </c>
      <c r="I53" s="136">
        <v>8190.748494498228</v>
      </c>
    </row>
    <row r="54" spans="1:207" ht="14.25" x14ac:dyDescent="0.25">
      <c r="A54" s="57"/>
      <c r="B54" s="70" t="s">
        <v>117</v>
      </c>
      <c r="C54" s="128">
        <v>4.1849538091068599</v>
      </c>
      <c r="D54" s="128"/>
      <c r="E54" s="63"/>
      <c r="F54" s="63"/>
      <c r="G54" s="63"/>
      <c r="H54" s="63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/>
      <c r="AK54" s="57"/>
      <c r="AL54" s="57"/>
      <c r="AM54" s="57"/>
      <c r="AN54" s="57"/>
      <c r="AO54" s="57"/>
      <c r="AP54" s="57"/>
      <c r="AQ54" s="57"/>
      <c r="AR54" s="57"/>
      <c r="AS54" s="57"/>
      <c r="AT54" s="57"/>
      <c r="AU54" s="57"/>
      <c r="AV54" s="57"/>
      <c r="AW54" s="57"/>
      <c r="AX54" s="57"/>
      <c r="AY54" s="57"/>
      <c r="AZ54" s="57"/>
      <c r="BA54" s="57"/>
      <c r="BB54" s="57"/>
      <c r="BC54" s="57"/>
      <c r="BD54" s="57"/>
      <c r="BE54" s="57"/>
      <c r="BF54" s="57"/>
      <c r="BG54" s="57"/>
      <c r="BH54" s="57"/>
      <c r="BI54" s="57"/>
      <c r="BJ54" s="57"/>
      <c r="BK54" s="57"/>
      <c r="BL54" s="57"/>
      <c r="BM54" s="57"/>
      <c r="BN54" s="57"/>
      <c r="BO54" s="57"/>
      <c r="BP54" s="57"/>
      <c r="BQ54" s="57"/>
      <c r="BR54" s="57"/>
      <c r="BS54" s="57"/>
      <c r="BT54" s="57"/>
      <c r="BU54" s="57"/>
      <c r="BV54" s="57"/>
      <c r="BW54" s="57"/>
      <c r="BX54" s="57"/>
      <c r="BY54" s="57"/>
      <c r="BZ54" s="57"/>
      <c r="CA54" s="57"/>
      <c r="CB54" s="57"/>
      <c r="CC54" s="57"/>
      <c r="CD54" s="57"/>
      <c r="CE54" s="57"/>
      <c r="CF54" s="57"/>
      <c r="CG54" s="57"/>
      <c r="CH54" s="57"/>
      <c r="CI54" s="57"/>
      <c r="CJ54" s="57"/>
      <c r="CK54" s="57"/>
      <c r="CL54" s="57"/>
      <c r="CM54" s="57"/>
      <c r="CN54" s="57"/>
      <c r="CO54" s="57"/>
      <c r="CP54" s="57"/>
      <c r="CQ54" s="57"/>
      <c r="CR54" s="57"/>
      <c r="CS54" s="57"/>
      <c r="CT54" s="57"/>
      <c r="CU54" s="57"/>
      <c r="CV54" s="57"/>
      <c r="CW54" s="57"/>
      <c r="CX54" s="57"/>
      <c r="CY54" s="57"/>
      <c r="CZ54" s="57"/>
      <c r="DA54" s="57"/>
      <c r="DB54" s="57"/>
      <c r="DC54" s="57"/>
      <c r="DD54" s="57"/>
      <c r="DE54" s="57"/>
      <c r="DF54" s="57"/>
      <c r="DG54" s="57"/>
      <c r="DH54" s="57"/>
      <c r="DI54" s="57"/>
      <c r="DJ54" s="57"/>
      <c r="DK54" s="57"/>
      <c r="DL54" s="57"/>
      <c r="DM54" s="57"/>
      <c r="DN54" s="57"/>
      <c r="DO54" s="57"/>
      <c r="DP54" s="57"/>
      <c r="DQ54" s="57"/>
      <c r="DR54" s="57"/>
      <c r="DS54" s="57"/>
      <c r="DT54" s="57"/>
      <c r="DU54" s="57"/>
      <c r="DV54" s="57"/>
      <c r="DW54" s="57"/>
      <c r="DX54" s="57"/>
      <c r="DY54" s="57"/>
      <c r="DZ54" s="57"/>
      <c r="EA54" s="57"/>
      <c r="EB54" s="57"/>
      <c r="EC54" s="57"/>
      <c r="ED54" s="57"/>
      <c r="EE54" s="57"/>
      <c r="EF54" s="57"/>
      <c r="EG54" s="57"/>
      <c r="EH54" s="57"/>
      <c r="EI54" s="57"/>
      <c r="EJ54" s="57"/>
      <c r="EK54" s="57"/>
      <c r="EL54" s="57"/>
      <c r="EM54" s="57"/>
      <c r="EN54" s="57"/>
      <c r="EO54" s="57"/>
      <c r="EP54" s="57"/>
      <c r="EQ54" s="57"/>
      <c r="ER54" s="57"/>
      <c r="ES54" s="57"/>
      <c r="ET54" s="57"/>
      <c r="EU54" s="57"/>
      <c r="EV54" s="57"/>
      <c r="EW54" s="57"/>
      <c r="EX54" s="57"/>
      <c r="EY54" s="57"/>
      <c r="EZ54" s="57"/>
      <c r="FA54" s="57"/>
      <c r="FB54" s="57"/>
      <c r="FC54" s="57"/>
      <c r="FD54" s="57"/>
      <c r="FE54" s="57"/>
      <c r="FF54" s="57"/>
      <c r="FG54" s="57"/>
      <c r="FH54" s="57"/>
      <c r="FI54" s="57"/>
      <c r="FJ54" s="57"/>
      <c r="FK54" s="57"/>
      <c r="FL54" s="57"/>
      <c r="FM54" s="57"/>
      <c r="FN54" s="57"/>
      <c r="FO54" s="57"/>
      <c r="FP54" s="57"/>
      <c r="FQ54" s="57"/>
      <c r="FR54" s="57"/>
      <c r="FS54" s="57"/>
      <c r="FT54" s="57"/>
      <c r="FU54" s="57"/>
      <c r="FV54" s="57"/>
      <c r="FW54" s="57"/>
      <c r="FX54" s="57"/>
      <c r="FY54" s="57"/>
      <c r="FZ54" s="57"/>
      <c r="GA54" s="57"/>
      <c r="GB54" s="57"/>
      <c r="GC54" s="57"/>
      <c r="GD54" s="57"/>
      <c r="GE54" s="57"/>
      <c r="GF54" s="57"/>
      <c r="GG54" s="57"/>
      <c r="GH54" s="57"/>
      <c r="GI54" s="57"/>
      <c r="GJ54" s="57"/>
      <c r="GK54" s="57"/>
      <c r="GL54" s="57"/>
      <c r="GM54" s="57"/>
      <c r="GN54" s="57"/>
      <c r="GO54" s="57"/>
      <c r="GP54" s="57"/>
      <c r="GQ54" s="57"/>
      <c r="GR54" s="57"/>
      <c r="GS54" s="57"/>
      <c r="GT54" s="57"/>
      <c r="GU54" s="57"/>
      <c r="GV54" s="57"/>
      <c r="GW54" s="57"/>
      <c r="GX54" s="57"/>
      <c r="GY54" s="57"/>
    </row>
    <row r="55" spans="1:207" ht="14.25" x14ac:dyDescent="0.25">
      <c r="B55" s="79"/>
      <c r="C55" s="131"/>
      <c r="D55" s="131"/>
      <c r="E55" s="79"/>
      <c r="F55" s="79"/>
      <c r="G55" s="79"/>
      <c r="H55" s="79"/>
    </row>
    <row r="56" spans="1:207" x14ac:dyDescent="0.2">
      <c r="B56" s="58" t="s">
        <v>108</v>
      </c>
      <c r="C56" s="58"/>
      <c r="D56" s="58"/>
      <c r="E56" s="58"/>
      <c r="F56" s="58"/>
      <c r="G56" s="58"/>
      <c r="H56" s="58"/>
    </row>
    <row r="57" spans="1:207" x14ac:dyDescent="0.2">
      <c r="B57" s="141"/>
      <c r="C57" s="141"/>
      <c r="D57" s="141"/>
      <c r="E57" s="141"/>
      <c r="F57" s="141"/>
      <c r="G57" s="141"/>
      <c r="H57" s="1"/>
    </row>
    <row r="58" spans="1:207" s="57" customFormat="1" x14ac:dyDescent="0.2">
      <c r="B58" s="141"/>
      <c r="C58" s="141"/>
      <c r="D58" s="141"/>
      <c r="E58" s="141"/>
      <c r="F58" s="141"/>
      <c r="G58" s="141"/>
    </row>
    <row r="59" spans="1:207" s="57" customFormat="1" ht="14.25" x14ac:dyDescent="0.25">
      <c r="B59" s="147"/>
      <c r="C59" s="147"/>
      <c r="D59" s="147"/>
      <c r="E59" s="147"/>
      <c r="F59" s="147"/>
      <c r="G59" s="147"/>
    </row>
    <row r="60" spans="1:207" s="57" customFormat="1" ht="14.25" x14ac:dyDescent="0.25">
      <c r="B60" s="77"/>
      <c r="C60" s="77"/>
      <c r="D60" s="77"/>
      <c r="E60" s="77"/>
      <c r="F60" s="77"/>
      <c r="G60" s="77"/>
      <c r="H60" s="77"/>
    </row>
    <row r="61" spans="1:207" s="57" customFormat="1" x14ac:dyDescent="0.2"/>
    <row r="62" spans="1:207" s="57" customFormat="1" x14ac:dyDescent="0.2"/>
    <row r="63" spans="1:207" s="57" customFormat="1" ht="12.75" customHeight="1" x14ac:dyDescent="0.2"/>
    <row r="64" spans="1:207" s="57" customFormat="1" ht="15.75" customHeight="1" x14ac:dyDescent="0.2"/>
    <row r="65" s="57" customFormat="1" x14ac:dyDescent="0.2"/>
    <row r="66" s="57" customFormat="1" x14ac:dyDescent="0.2"/>
    <row r="67" s="57" customFormat="1" x14ac:dyDescent="0.2"/>
    <row r="68" s="57" customFormat="1" x14ac:dyDescent="0.2"/>
    <row r="69" s="57" customFormat="1" x14ac:dyDescent="0.2"/>
    <row r="70" s="57" customFormat="1" x14ac:dyDescent="0.2"/>
    <row r="71" s="57" customFormat="1" ht="12.75" customHeight="1" x14ac:dyDescent="0.2"/>
    <row r="72" s="57" customFormat="1" x14ac:dyDescent="0.2"/>
    <row r="73" s="57" customFormat="1" x14ac:dyDescent="0.2"/>
    <row r="74" s="57" customFormat="1" x14ac:dyDescent="0.2"/>
    <row r="75" s="57" customFormat="1" x14ac:dyDescent="0.2"/>
    <row r="76" s="57" customFormat="1" x14ac:dyDescent="0.2"/>
    <row r="77" s="57" customFormat="1" ht="12.75" customHeight="1" x14ac:dyDescent="0.2"/>
    <row r="78" s="57" customFormat="1" x14ac:dyDescent="0.2"/>
    <row r="79" s="57" customFormat="1" x14ac:dyDescent="0.2"/>
    <row r="80" s="57" customFormat="1" ht="12.75" customHeight="1" x14ac:dyDescent="0.2"/>
    <row r="81" spans="2:2" s="57" customFormat="1" x14ac:dyDescent="0.2"/>
    <row r="82" spans="2:2" s="57" customFormat="1" x14ac:dyDescent="0.2"/>
    <row r="83" spans="2:2" s="57" customFormat="1" x14ac:dyDescent="0.2"/>
    <row r="84" spans="2:2" s="57" customFormat="1" x14ac:dyDescent="0.2"/>
    <row r="85" spans="2:2" s="57" customFormat="1" x14ac:dyDescent="0.2"/>
    <row r="86" spans="2:2" s="57" customFormat="1" x14ac:dyDescent="0.2"/>
    <row r="87" spans="2:2" s="57" customFormat="1" x14ac:dyDescent="0.2"/>
    <row r="88" spans="2:2" x14ac:dyDescent="0.2">
      <c r="B88" s="57"/>
    </row>
    <row r="89" spans="2:2" x14ac:dyDescent="0.2">
      <c r="B89" s="57"/>
    </row>
  </sheetData>
  <mergeCells count="5">
    <mergeCell ref="B3:B4"/>
    <mergeCell ref="B2:G2"/>
    <mergeCell ref="B58:G58"/>
    <mergeCell ref="B57:G57"/>
    <mergeCell ref="B59:G59"/>
  </mergeCells>
  <phoneticPr fontId="33" type="noConversion"/>
  <pageMargins left="0.7" right="0.7" top="0.75" bottom="0.75" header="0.3" footer="0.3"/>
  <pageSetup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J34"/>
  <sheetViews>
    <sheetView workbookViewId="0">
      <selection activeCell="C3" sqref="C3"/>
    </sheetView>
  </sheetViews>
  <sheetFormatPr defaultColWidth="10.85546875" defaultRowHeight="15" customHeight="1" x14ac:dyDescent="0.2"/>
  <cols>
    <col min="1" max="1" width="10.85546875" style="1"/>
    <col min="2" max="2" width="15" style="1" customWidth="1"/>
    <col min="3" max="4" width="9.85546875" style="1" customWidth="1"/>
    <col min="5" max="5" width="8.42578125" style="1" customWidth="1"/>
    <col min="6" max="7" width="10.85546875" style="1"/>
    <col min="8" max="8" width="3.85546875" style="1" customWidth="1"/>
    <col min="9" max="16384" width="10.85546875" style="1"/>
  </cols>
  <sheetData>
    <row r="1" spans="2:10" ht="15" customHeight="1" x14ac:dyDescent="0.2">
      <c r="B1" s="3" t="s">
        <v>88</v>
      </c>
    </row>
    <row r="3" spans="2:10" s="3" customFormat="1" ht="15" customHeight="1" x14ac:dyDescent="0.2">
      <c r="B3" s="148" t="s">
        <v>29</v>
      </c>
      <c r="C3" s="36" t="s">
        <v>86</v>
      </c>
      <c r="D3" s="36"/>
      <c r="E3" s="2"/>
      <c r="F3" s="36" t="s">
        <v>87</v>
      </c>
      <c r="G3" s="36"/>
      <c r="H3" s="2"/>
      <c r="I3" s="150" t="s">
        <v>72</v>
      </c>
      <c r="J3" s="150"/>
    </row>
    <row r="4" spans="2:10" s="3" customFormat="1" ht="15" customHeight="1" x14ac:dyDescent="0.2">
      <c r="B4" s="149"/>
      <c r="C4" s="49" t="s">
        <v>25</v>
      </c>
      <c r="D4" s="49" t="s">
        <v>26</v>
      </c>
      <c r="E4" s="8"/>
      <c r="F4" s="49" t="s">
        <v>25</v>
      </c>
      <c r="G4" s="49" t="s">
        <v>26</v>
      </c>
      <c r="H4" s="8"/>
      <c r="I4" s="49" t="s">
        <v>25</v>
      </c>
      <c r="J4" s="49" t="s">
        <v>26</v>
      </c>
    </row>
    <row r="5" spans="2:10" s="3" customFormat="1" ht="15" customHeight="1" x14ac:dyDescent="0.2">
      <c r="B5" s="6"/>
      <c r="C5" s="6"/>
      <c r="D5" s="6"/>
      <c r="E5" s="6"/>
      <c r="F5" s="6"/>
      <c r="G5" s="6"/>
      <c r="H5" s="6"/>
      <c r="I5" s="6"/>
      <c r="J5" s="6"/>
    </row>
    <row r="6" spans="2:10" s="3" customFormat="1" ht="15" customHeight="1" x14ac:dyDescent="0.2">
      <c r="B6" s="6" t="s">
        <v>1</v>
      </c>
      <c r="C6" s="7">
        <v>1856.32</v>
      </c>
      <c r="D6" s="7">
        <v>100</v>
      </c>
      <c r="E6" s="6"/>
      <c r="F6" s="7">
        <v>2415.36</v>
      </c>
      <c r="G6" s="7">
        <v>100</v>
      </c>
      <c r="H6" s="6"/>
      <c r="I6" s="27">
        <v>-559.04000000000019</v>
      </c>
      <c r="J6" s="28">
        <v>-23.145204027556975</v>
      </c>
    </row>
    <row r="7" spans="2:10" ht="15" customHeight="1" x14ac:dyDescent="0.2">
      <c r="B7" s="4"/>
      <c r="C7" s="10"/>
      <c r="D7" s="10"/>
      <c r="E7" s="4"/>
      <c r="F7" s="10"/>
      <c r="G7" s="10"/>
      <c r="H7" s="4"/>
      <c r="I7" s="29"/>
      <c r="J7" s="47"/>
    </row>
    <row r="8" spans="2:10" ht="15" customHeight="1" x14ac:dyDescent="0.2">
      <c r="B8" s="6" t="s">
        <v>0</v>
      </c>
      <c r="C8" s="10"/>
      <c r="D8" s="10"/>
      <c r="E8" s="4"/>
      <c r="F8" s="10"/>
      <c r="G8" s="10"/>
      <c r="H8" s="4"/>
      <c r="I8" s="29"/>
      <c r="J8" s="47"/>
    </row>
    <row r="9" spans="2:10" ht="15" customHeight="1" x14ac:dyDescent="0.2">
      <c r="B9" s="4" t="s">
        <v>2</v>
      </c>
      <c r="C9" s="10">
        <v>947.56</v>
      </c>
      <c r="D9" s="48">
        <v>51.04</v>
      </c>
      <c r="E9" s="4"/>
      <c r="F9" s="10">
        <v>1296.3699999999999</v>
      </c>
      <c r="G9" s="48">
        <v>53.67</v>
      </c>
      <c r="H9" s="4"/>
      <c r="I9" s="29">
        <v>-348.80999999999995</v>
      </c>
      <c r="J9" s="47">
        <v>-26.906670163610695</v>
      </c>
    </row>
    <row r="10" spans="2:10" ht="15" customHeight="1" x14ac:dyDescent="0.2">
      <c r="B10" s="4" t="s">
        <v>3</v>
      </c>
      <c r="C10" s="10">
        <v>908.76</v>
      </c>
      <c r="D10" s="48">
        <v>48.96</v>
      </c>
      <c r="E10" s="4"/>
      <c r="F10" s="10">
        <v>1118.98</v>
      </c>
      <c r="G10" s="48">
        <v>46.33</v>
      </c>
      <c r="H10" s="4"/>
      <c r="I10" s="29">
        <v>-210.22000000000003</v>
      </c>
      <c r="J10" s="47">
        <v>-18.786752220772492</v>
      </c>
    </row>
    <row r="11" spans="2:10" ht="15" customHeight="1" x14ac:dyDescent="0.2">
      <c r="B11" s="4"/>
      <c r="C11" s="10"/>
      <c r="D11" s="48"/>
      <c r="E11" s="4"/>
      <c r="F11" s="10"/>
      <c r="G11" s="48"/>
      <c r="H11" s="4"/>
      <c r="I11" s="29"/>
      <c r="J11" s="47"/>
    </row>
    <row r="12" spans="2:10" ht="15" customHeight="1" x14ac:dyDescent="0.2">
      <c r="B12" s="6" t="s">
        <v>27</v>
      </c>
      <c r="C12" s="10"/>
      <c r="D12" s="48"/>
      <c r="E12" s="4"/>
      <c r="F12" s="10"/>
      <c r="G12" s="48"/>
      <c r="H12" s="4"/>
      <c r="I12" s="29"/>
      <c r="J12" s="47"/>
    </row>
    <row r="13" spans="2:10" ht="15" customHeight="1" x14ac:dyDescent="0.2">
      <c r="B13" s="4" t="s">
        <v>6</v>
      </c>
      <c r="C13" s="10">
        <v>1578.77</v>
      </c>
      <c r="D13" s="48">
        <v>85.05</v>
      </c>
      <c r="E13" s="4"/>
      <c r="F13" s="10">
        <v>1818.45</v>
      </c>
      <c r="G13" s="48">
        <v>75.290000000000006</v>
      </c>
      <c r="H13" s="4"/>
      <c r="I13" s="29">
        <v>-239.68000000000006</v>
      </c>
      <c r="J13" s="47">
        <v>-13.180455882757297</v>
      </c>
    </row>
    <row r="14" spans="2:10" ht="15" customHeight="1" x14ac:dyDescent="0.2">
      <c r="B14" s="4" t="s">
        <v>7</v>
      </c>
      <c r="C14" s="10">
        <v>277.55</v>
      </c>
      <c r="D14" s="48">
        <v>14.95</v>
      </c>
      <c r="E14" s="4"/>
      <c r="F14" s="10">
        <v>596.91</v>
      </c>
      <c r="G14" s="48">
        <v>24.71</v>
      </c>
      <c r="H14" s="4"/>
      <c r="I14" s="29">
        <v>-319.35999999999996</v>
      </c>
      <c r="J14" s="47">
        <v>-53.502203012179386</v>
      </c>
    </row>
    <row r="15" spans="2:10" ht="15" customHeight="1" x14ac:dyDescent="0.2">
      <c r="B15" s="4"/>
      <c r="C15" s="10"/>
      <c r="D15" s="48"/>
      <c r="E15" s="4"/>
      <c r="F15" s="10"/>
      <c r="G15" s="48"/>
      <c r="H15" s="4"/>
      <c r="I15" s="29"/>
      <c r="J15" s="47"/>
    </row>
    <row r="16" spans="2:10" ht="15" customHeight="1" x14ac:dyDescent="0.2">
      <c r="B16" s="6" t="s">
        <v>28</v>
      </c>
      <c r="C16" s="10"/>
      <c r="D16" s="48"/>
      <c r="E16" s="4"/>
      <c r="F16" s="10"/>
      <c r="G16" s="48"/>
      <c r="H16" s="4"/>
      <c r="I16" s="29"/>
      <c r="J16" s="47"/>
    </row>
    <row r="17" spans="2:10" ht="15" hidden="1" customHeight="1" x14ac:dyDescent="0.2">
      <c r="B17" s="4" t="s">
        <v>10</v>
      </c>
      <c r="C17" s="10"/>
      <c r="D17" s="48"/>
      <c r="E17" s="4"/>
      <c r="F17" s="10"/>
      <c r="G17" s="48"/>
      <c r="H17" s="4"/>
      <c r="I17" s="29">
        <v>0</v>
      </c>
      <c r="J17" s="47" t="e">
        <v>#DIV/0!</v>
      </c>
    </row>
    <row r="18" spans="2:10" ht="15" customHeight="1" x14ac:dyDescent="0.2">
      <c r="B18" s="4" t="s">
        <v>11</v>
      </c>
      <c r="C18" s="10">
        <v>534.1</v>
      </c>
      <c r="D18" s="48">
        <v>28.77</v>
      </c>
      <c r="E18" s="4"/>
      <c r="F18" s="10">
        <v>773.33</v>
      </c>
      <c r="G18" s="48">
        <v>32.020000000000003</v>
      </c>
      <c r="H18" s="4"/>
      <c r="I18" s="29">
        <v>-239.23000000000002</v>
      </c>
      <c r="J18" s="47">
        <v>-30.935047133823851</v>
      </c>
    </row>
    <row r="19" spans="2:10" ht="15" customHeight="1" x14ac:dyDescent="0.2">
      <c r="B19" s="4" t="s">
        <v>12</v>
      </c>
      <c r="C19" s="10">
        <v>365.99</v>
      </c>
      <c r="D19" s="48">
        <v>19.72</v>
      </c>
      <c r="E19" s="4"/>
      <c r="F19" s="10">
        <v>497.54</v>
      </c>
      <c r="G19" s="48">
        <v>20.6</v>
      </c>
      <c r="H19" s="4"/>
      <c r="I19" s="29">
        <v>-131.55000000000001</v>
      </c>
      <c r="J19" s="47">
        <v>-26.440085219278853</v>
      </c>
    </row>
    <row r="20" spans="2:10" ht="15" customHeight="1" x14ac:dyDescent="0.2">
      <c r="B20" s="4" t="s">
        <v>13</v>
      </c>
      <c r="C20" s="10">
        <v>193.48</v>
      </c>
      <c r="D20" s="48">
        <v>10.42</v>
      </c>
      <c r="E20" s="4"/>
      <c r="F20" s="10">
        <v>334.53</v>
      </c>
      <c r="G20" s="48">
        <v>13.85</v>
      </c>
      <c r="H20" s="4"/>
      <c r="I20" s="29">
        <v>-141.04999999999998</v>
      </c>
      <c r="J20" s="47">
        <v>-42.163632559112784</v>
      </c>
    </row>
    <row r="21" spans="2:10" ht="15" customHeight="1" x14ac:dyDescent="0.2">
      <c r="B21" s="4" t="s">
        <v>14</v>
      </c>
      <c r="C21" s="10">
        <v>390.74</v>
      </c>
      <c r="D21" s="48">
        <v>21.05</v>
      </c>
      <c r="E21" s="4"/>
      <c r="F21" s="10">
        <v>350.95</v>
      </c>
      <c r="G21" s="48">
        <v>14.53</v>
      </c>
      <c r="H21" s="4"/>
      <c r="I21" s="29">
        <v>39.79000000000002</v>
      </c>
      <c r="J21" s="47">
        <v>11.337797407038046</v>
      </c>
    </row>
    <row r="22" spans="2:10" ht="15" customHeight="1" x14ac:dyDescent="0.2">
      <c r="B22" s="4" t="s">
        <v>15</v>
      </c>
      <c r="C22" s="10">
        <v>305.83</v>
      </c>
      <c r="D22" s="48">
        <v>16.48</v>
      </c>
      <c r="E22" s="4"/>
      <c r="F22" s="10">
        <v>297</v>
      </c>
      <c r="G22" s="48">
        <v>12.3</v>
      </c>
      <c r="H22" s="4"/>
      <c r="I22" s="29">
        <v>8.8299999999999841</v>
      </c>
      <c r="J22" s="47">
        <v>2.9730639730639679</v>
      </c>
    </row>
    <row r="23" spans="2:10" ht="15" customHeight="1" x14ac:dyDescent="0.2">
      <c r="B23" s="4" t="s">
        <v>16</v>
      </c>
      <c r="C23" s="10">
        <v>66.180000000000007</v>
      </c>
      <c r="D23" s="48">
        <v>3.56</v>
      </c>
      <c r="E23" s="4"/>
      <c r="F23" s="10">
        <v>161.99</v>
      </c>
      <c r="G23" s="48">
        <v>6.71</v>
      </c>
      <c r="H23" s="4"/>
      <c r="I23" s="29">
        <v>-95.81</v>
      </c>
      <c r="J23" s="47">
        <v>-59.145626273226739</v>
      </c>
    </row>
    <row r="24" spans="2:10" ht="15" customHeight="1" x14ac:dyDescent="0.2">
      <c r="B24" s="4"/>
      <c r="C24" s="10"/>
      <c r="D24" s="48"/>
      <c r="E24" s="4"/>
      <c r="F24" s="10"/>
      <c r="G24" s="48"/>
      <c r="H24" s="4"/>
      <c r="I24" s="29"/>
      <c r="J24" s="47"/>
    </row>
    <row r="25" spans="2:10" ht="15" customHeight="1" x14ac:dyDescent="0.2">
      <c r="B25" s="6" t="s">
        <v>89</v>
      </c>
      <c r="C25" s="48"/>
      <c r="D25" s="48"/>
      <c r="E25" s="48"/>
      <c r="F25" s="10"/>
      <c r="G25" s="48"/>
      <c r="H25" s="4"/>
      <c r="I25" s="29"/>
      <c r="J25" s="47"/>
    </row>
    <row r="26" spans="2:10" ht="15" hidden="1" customHeight="1" x14ac:dyDescent="0.2">
      <c r="B26" s="4" t="s">
        <v>17</v>
      </c>
      <c r="C26" s="48">
        <v>0</v>
      </c>
      <c r="D26" s="48">
        <v>0</v>
      </c>
      <c r="E26" s="48"/>
      <c r="F26" s="10">
        <v>16.73</v>
      </c>
      <c r="G26" s="48">
        <v>0.69</v>
      </c>
      <c r="H26" s="4"/>
      <c r="I26" s="29">
        <v>-16.73</v>
      </c>
      <c r="J26" s="47">
        <v>-100</v>
      </c>
    </row>
    <row r="27" spans="2:10" ht="15" hidden="1" customHeight="1" x14ac:dyDescent="0.2">
      <c r="B27" s="4" t="s">
        <v>18</v>
      </c>
      <c r="C27" s="48">
        <v>136.6</v>
      </c>
      <c r="D27" s="48">
        <v>7.36</v>
      </c>
      <c r="E27" s="48"/>
      <c r="F27" s="10">
        <v>143.33000000000001</v>
      </c>
      <c r="G27" s="48">
        <v>5.93</v>
      </c>
      <c r="H27" s="4"/>
      <c r="I27" s="29">
        <v>-6.7300000000000182</v>
      </c>
      <c r="J27" s="47">
        <v>-4.6954580339077774</v>
      </c>
    </row>
    <row r="28" spans="2:10" ht="15" customHeight="1" x14ac:dyDescent="0.2">
      <c r="B28" s="4" t="s">
        <v>18</v>
      </c>
      <c r="C28" s="10">
        <v>136.6</v>
      </c>
      <c r="D28" s="48">
        <v>7.36</v>
      </c>
      <c r="E28" s="48"/>
      <c r="F28" s="10">
        <v>160.06</v>
      </c>
      <c r="G28" s="48">
        <v>6.6199999999999992</v>
      </c>
      <c r="H28" s="4"/>
      <c r="I28" s="29">
        <v>-23.460000000000008</v>
      </c>
      <c r="J28" s="47">
        <v>-14.65700362364114</v>
      </c>
    </row>
    <row r="29" spans="2:10" ht="15" customHeight="1" x14ac:dyDescent="0.2">
      <c r="B29" s="4" t="s">
        <v>19</v>
      </c>
      <c r="C29" s="10">
        <v>85.18</v>
      </c>
      <c r="D29" s="48">
        <v>4.59</v>
      </c>
      <c r="E29" s="48"/>
      <c r="F29" s="10">
        <v>87.07</v>
      </c>
      <c r="G29" s="48">
        <v>3.6</v>
      </c>
      <c r="H29" s="4"/>
      <c r="I29" s="29">
        <v>-1.8899999999999864</v>
      </c>
      <c r="J29" s="47">
        <v>-2.1706672792006279</v>
      </c>
    </row>
    <row r="30" spans="2:10" ht="15" customHeight="1" x14ac:dyDescent="0.2">
      <c r="B30" s="4" t="s">
        <v>20</v>
      </c>
      <c r="C30" s="10">
        <v>1014.05</v>
      </c>
      <c r="D30" s="48">
        <v>54.63</v>
      </c>
      <c r="E30" s="48"/>
      <c r="F30" s="10">
        <v>1556.61</v>
      </c>
      <c r="G30" s="48">
        <v>64.45</v>
      </c>
      <c r="H30" s="4"/>
      <c r="I30" s="29">
        <v>-542.55999999999995</v>
      </c>
      <c r="J30" s="47">
        <v>-34.855230276048594</v>
      </c>
    </row>
    <row r="31" spans="2:10" ht="15" customHeight="1" x14ac:dyDescent="0.2">
      <c r="B31" s="4" t="s">
        <v>21</v>
      </c>
      <c r="C31" s="10">
        <v>347.96</v>
      </c>
      <c r="D31" s="48">
        <v>18.739999999999998</v>
      </c>
      <c r="E31" s="48"/>
      <c r="F31" s="10">
        <v>198.17</v>
      </c>
      <c r="G31" s="48">
        <v>8.1999999999999993</v>
      </c>
      <c r="H31" s="4"/>
      <c r="I31" s="29">
        <v>149.79</v>
      </c>
      <c r="J31" s="47">
        <v>75.586617550587874</v>
      </c>
    </row>
    <row r="32" spans="2:10" ht="15" customHeight="1" x14ac:dyDescent="0.2">
      <c r="B32" s="4" t="s">
        <v>22</v>
      </c>
      <c r="C32" s="10">
        <v>272.52999999999997</v>
      </c>
      <c r="D32" s="48">
        <v>14.68</v>
      </c>
      <c r="E32" s="48"/>
      <c r="F32" s="10">
        <v>393.65</v>
      </c>
      <c r="G32" s="48">
        <v>16.3</v>
      </c>
      <c r="H32" s="4"/>
      <c r="I32" s="29">
        <v>-121.12</v>
      </c>
      <c r="J32" s="47">
        <v>-30.768449129937764</v>
      </c>
    </row>
    <row r="33" spans="2:10" ht="15" customHeight="1" x14ac:dyDescent="0.2">
      <c r="B33" s="4" t="s">
        <v>23</v>
      </c>
      <c r="C33" s="10">
        <v>0</v>
      </c>
      <c r="D33" s="48">
        <v>0</v>
      </c>
      <c r="E33" s="48"/>
      <c r="F33" s="50" t="s">
        <v>85</v>
      </c>
      <c r="G33" s="48">
        <v>0.82</v>
      </c>
      <c r="H33" s="4"/>
      <c r="I33" s="29">
        <v>-19.79</v>
      </c>
      <c r="J33" s="47">
        <v>-100</v>
      </c>
    </row>
    <row r="34" spans="2:10" ht="15" customHeight="1" x14ac:dyDescent="0.2">
      <c r="B34" s="5"/>
      <c r="C34" s="5"/>
      <c r="D34" s="5"/>
      <c r="E34" s="5"/>
      <c r="F34" s="5"/>
      <c r="G34" s="5"/>
      <c r="H34" s="5"/>
      <c r="I34" s="5"/>
      <c r="J34" s="5"/>
    </row>
  </sheetData>
  <mergeCells count="2">
    <mergeCell ref="B3:B4"/>
    <mergeCell ref="I3:J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B1:O24"/>
  <sheetViews>
    <sheetView workbookViewId="0">
      <selection activeCell="O34" sqref="O34"/>
    </sheetView>
  </sheetViews>
  <sheetFormatPr defaultColWidth="9.140625" defaultRowHeight="12.75" x14ac:dyDescent="0.2"/>
  <cols>
    <col min="1" max="1" width="9.140625" style="1"/>
    <col min="2" max="2" width="26.85546875" style="1" customWidth="1"/>
    <col min="3" max="4" width="11.28515625" style="1" customWidth="1"/>
    <col min="5" max="16384" width="9.140625" style="1"/>
  </cols>
  <sheetData>
    <row r="1" spans="2:14" ht="12.75" customHeight="1" x14ac:dyDescent="0.2">
      <c r="B1" s="46" t="s">
        <v>97</v>
      </c>
      <c r="C1" s="45"/>
      <c r="D1" s="45"/>
    </row>
    <row r="2" spans="2:14" x14ac:dyDescent="0.2">
      <c r="B2" s="45"/>
      <c r="C2" s="45"/>
      <c r="D2" s="45"/>
    </row>
    <row r="3" spans="2:14" ht="15" x14ac:dyDescent="0.25">
      <c r="B3" s="37" t="s">
        <v>75</v>
      </c>
      <c r="C3" s="22" t="s">
        <v>25</v>
      </c>
      <c r="D3" s="22" t="s">
        <v>26</v>
      </c>
    </row>
    <row r="4" spans="2:14" ht="15" x14ac:dyDescent="0.25">
      <c r="B4" s="38" t="s">
        <v>76</v>
      </c>
      <c r="C4" s="39" t="e">
        <f>#REF!</f>
        <v>#REF!</v>
      </c>
      <c r="D4" s="40">
        <v>100</v>
      </c>
    </row>
    <row r="5" spans="2:14" ht="15" x14ac:dyDescent="0.25">
      <c r="B5" s="41"/>
      <c r="C5" s="54"/>
      <c r="D5" s="4"/>
      <c r="K5" s="1" t="s">
        <v>83</v>
      </c>
    </row>
    <row r="6" spans="2:14" x14ac:dyDescent="0.2">
      <c r="B6" s="4" t="s">
        <v>77</v>
      </c>
      <c r="C6" s="54" t="e">
        <f>#REF!+#REF!</f>
        <v>#REF!</v>
      </c>
      <c r="D6" s="51" t="e">
        <f>+C6/C4*100</f>
        <v>#REF!</v>
      </c>
      <c r="K6" s="1" t="s">
        <v>1</v>
      </c>
      <c r="M6" s="1" t="s">
        <v>84</v>
      </c>
    </row>
    <row r="7" spans="2:14" x14ac:dyDescent="0.2">
      <c r="B7" s="4"/>
      <c r="C7" s="54"/>
      <c r="D7" s="51"/>
      <c r="K7" s="1" t="s">
        <v>4</v>
      </c>
      <c r="L7" s="1" t="s">
        <v>8</v>
      </c>
      <c r="M7" s="1" t="s">
        <v>4</v>
      </c>
      <c r="N7" s="1" t="s">
        <v>8</v>
      </c>
    </row>
    <row r="8" spans="2:14" ht="15" x14ac:dyDescent="0.25">
      <c r="B8" s="13" t="s">
        <v>78</v>
      </c>
      <c r="C8" s="42">
        <f>SUM(C10:C11)</f>
        <v>545.69720350413752</v>
      </c>
      <c r="D8" s="52" t="e">
        <f>+C8/C6*100</f>
        <v>#REF!</v>
      </c>
      <c r="I8" s="1" t="s">
        <v>0</v>
      </c>
      <c r="J8" s="1" t="s">
        <v>1</v>
      </c>
      <c r="K8" s="1">
        <v>545.69720350413763</v>
      </c>
      <c r="L8" s="1">
        <v>1</v>
      </c>
      <c r="M8" s="1">
        <v>545.69720350413763</v>
      </c>
      <c r="N8" s="1">
        <v>1</v>
      </c>
    </row>
    <row r="9" spans="2:14" x14ac:dyDescent="0.2">
      <c r="B9" s="4"/>
      <c r="C9" s="54"/>
      <c r="D9" s="51"/>
      <c r="J9" s="1" t="s">
        <v>2</v>
      </c>
      <c r="K9" s="1">
        <v>239.73494708301891</v>
      </c>
      <c r="L9" s="1">
        <v>0.43931862861599064</v>
      </c>
      <c r="M9" s="1">
        <v>239.73494708301891</v>
      </c>
      <c r="N9" s="1">
        <v>0.43931862861599064</v>
      </c>
    </row>
    <row r="10" spans="2:14" x14ac:dyDescent="0.2">
      <c r="B10" s="43" t="s">
        <v>2</v>
      </c>
      <c r="C10" s="44">
        <f>K9</f>
        <v>239.73494708301891</v>
      </c>
      <c r="D10" s="53">
        <f>L9*100</f>
        <v>43.931862861599065</v>
      </c>
      <c r="J10" s="1" t="s">
        <v>3</v>
      </c>
      <c r="K10" s="1">
        <v>305.96225642111864</v>
      </c>
      <c r="L10" s="1">
        <v>0.5606813713840092</v>
      </c>
      <c r="M10" s="1">
        <v>305.96225642111864</v>
      </c>
      <c r="N10" s="1">
        <v>0.5606813713840092</v>
      </c>
    </row>
    <row r="11" spans="2:14" x14ac:dyDescent="0.2">
      <c r="B11" s="43" t="s">
        <v>3</v>
      </c>
      <c r="C11" s="44">
        <f>K10</f>
        <v>305.96225642111864</v>
      </c>
      <c r="D11" s="53">
        <f>L10*100</f>
        <v>56.068137138400921</v>
      </c>
      <c r="I11" s="1" t="s">
        <v>9</v>
      </c>
      <c r="J11" s="1" t="s">
        <v>10</v>
      </c>
      <c r="K11" s="1">
        <v>0</v>
      </c>
      <c r="L11" s="1">
        <v>0</v>
      </c>
      <c r="M11" s="1">
        <v>0</v>
      </c>
      <c r="N11" s="1">
        <v>0</v>
      </c>
    </row>
    <row r="12" spans="2:14" x14ac:dyDescent="0.2">
      <c r="B12" s="4"/>
      <c r="C12" s="54"/>
      <c r="D12" s="53"/>
      <c r="J12" s="1" t="s">
        <v>11</v>
      </c>
      <c r="K12" s="1">
        <v>0</v>
      </c>
      <c r="L12" s="1">
        <v>0</v>
      </c>
      <c r="M12" s="1">
        <v>0</v>
      </c>
      <c r="N12" s="1">
        <v>0</v>
      </c>
    </row>
    <row r="13" spans="2:14" x14ac:dyDescent="0.2">
      <c r="B13" s="4" t="s">
        <v>79</v>
      </c>
      <c r="C13" s="54">
        <f>F13</f>
        <v>18.465583054828301</v>
      </c>
      <c r="D13" s="53">
        <f>G13*100</f>
        <v>3.3838515089052104</v>
      </c>
      <c r="F13" s="1">
        <f>K12+K13+K14</f>
        <v>18.465583054828301</v>
      </c>
      <c r="G13" s="1">
        <f>L12+L13+L14</f>
        <v>3.3838515089052106E-2</v>
      </c>
      <c r="J13" s="1" t="s">
        <v>12</v>
      </c>
      <c r="K13" s="1">
        <v>18.465583054828301</v>
      </c>
      <c r="L13" s="1">
        <v>3.3838515089052106E-2</v>
      </c>
      <c r="M13" s="1">
        <v>18.465583054828301</v>
      </c>
      <c r="N13" s="1">
        <v>3.3838515089052106E-2</v>
      </c>
    </row>
    <row r="14" spans="2:14" x14ac:dyDescent="0.2">
      <c r="B14" s="4" t="s">
        <v>80</v>
      </c>
      <c r="C14" s="54">
        <f>F14</f>
        <v>226.3356956015094</v>
      </c>
      <c r="D14" s="53">
        <f>G14*100</f>
        <v>41.476425781205833</v>
      </c>
      <c r="F14" s="1">
        <f>K15+K16</f>
        <v>226.3356956015094</v>
      </c>
      <c r="G14" s="1">
        <f>L15+L16</f>
        <v>0.41476425781205833</v>
      </c>
      <c r="J14" s="1" t="s">
        <v>13</v>
      </c>
      <c r="K14" s="1">
        <v>0</v>
      </c>
      <c r="L14" s="1">
        <v>0</v>
      </c>
      <c r="M14" s="1">
        <v>0</v>
      </c>
      <c r="N14" s="1">
        <v>0</v>
      </c>
    </row>
    <row r="15" spans="2:14" x14ac:dyDescent="0.2">
      <c r="B15" s="4" t="s">
        <v>81</v>
      </c>
      <c r="C15" s="54">
        <f>F15</f>
        <v>300.89592484779979</v>
      </c>
      <c r="D15" s="53">
        <f>G15*100</f>
        <v>55.139722709888929</v>
      </c>
      <c r="F15" s="1">
        <f>K17</f>
        <v>300.89592484779979</v>
      </c>
      <c r="G15" s="1">
        <f>L17</f>
        <v>0.55139722709888928</v>
      </c>
      <c r="J15" s="1" t="s">
        <v>14</v>
      </c>
      <c r="K15" s="1">
        <v>41.9974976829754</v>
      </c>
      <c r="L15" s="1">
        <v>7.6961174463224022E-2</v>
      </c>
      <c r="M15" s="1">
        <v>41.9974976829754</v>
      </c>
      <c r="N15" s="1">
        <v>7.6961174463224022E-2</v>
      </c>
    </row>
    <row r="16" spans="2:14" x14ac:dyDescent="0.2">
      <c r="B16" s="4"/>
      <c r="C16" s="54"/>
      <c r="D16" s="53"/>
      <c r="J16" s="1" t="s">
        <v>15</v>
      </c>
      <c r="K16" s="1">
        <v>184.33819791853401</v>
      </c>
      <c r="L16" s="1">
        <v>0.3378030833488343</v>
      </c>
      <c r="M16" s="1">
        <v>184.33819791853401</v>
      </c>
      <c r="N16" s="1">
        <v>0.3378030833488343</v>
      </c>
    </row>
    <row r="17" spans="2:15" x14ac:dyDescent="0.2">
      <c r="B17" s="4" t="s">
        <v>6</v>
      </c>
      <c r="C17" s="44">
        <f>K18</f>
        <v>545.69720350413763</v>
      </c>
      <c r="D17" s="53">
        <f>L18*100</f>
        <v>100</v>
      </c>
      <c r="J17" s="1" t="s">
        <v>16</v>
      </c>
      <c r="K17" s="1">
        <v>300.89592484779979</v>
      </c>
      <c r="L17" s="1">
        <v>0.55139722709888928</v>
      </c>
      <c r="M17" s="1">
        <v>300.89592484779979</v>
      </c>
      <c r="N17" s="1">
        <v>0.55139722709888928</v>
      </c>
    </row>
    <row r="18" spans="2:15" x14ac:dyDescent="0.2">
      <c r="B18" s="4" t="s">
        <v>90</v>
      </c>
      <c r="C18" s="44">
        <f>K19</f>
        <v>0</v>
      </c>
      <c r="D18" s="53">
        <f>L19*100</f>
        <v>0</v>
      </c>
      <c r="I18" s="1" t="s">
        <v>5</v>
      </c>
      <c r="J18" s="1" t="s">
        <v>6</v>
      </c>
      <c r="K18" s="1">
        <v>545.69720350413763</v>
      </c>
      <c r="L18" s="1">
        <v>1</v>
      </c>
      <c r="M18" s="1">
        <v>545.69720350413763</v>
      </c>
      <c r="N18" s="1">
        <v>1</v>
      </c>
    </row>
    <row r="19" spans="2:15" x14ac:dyDescent="0.2">
      <c r="B19" s="4" t="s">
        <v>7</v>
      </c>
      <c r="C19" s="44">
        <f>K20</f>
        <v>0</v>
      </c>
      <c r="D19" s="53">
        <f>L20*100</f>
        <v>0</v>
      </c>
      <c r="J19" s="1" t="s">
        <v>90</v>
      </c>
      <c r="K19" s="1">
        <v>0</v>
      </c>
      <c r="L19" s="1">
        <v>0</v>
      </c>
      <c r="M19" s="1">
        <v>0</v>
      </c>
      <c r="N19" s="1">
        <v>0</v>
      </c>
      <c r="O19" s="55"/>
    </row>
    <row r="20" spans="2:15" x14ac:dyDescent="0.2">
      <c r="B20" s="4"/>
      <c r="C20" s="54"/>
      <c r="D20" s="53"/>
      <c r="J20" s="1" t="s">
        <v>7</v>
      </c>
      <c r="K20" s="1">
        <v>0</v>
      </c>
      <c r="L20" s="1">
        <v>0</v>
      </c>
      <c r="M20" s="1">
        <v>0</v>
      </c>
      <c r="N20" s="1">
        <v>0</v>
      </c>
    </row>
    <row r="21" spans="2:15" x14ac:dyDescent="0.2">
      <c r="B21" s="4" t="s">
        <v>31</v>
      </c>
      <c r="C21" s="44">
        <f>K22</f>
        <v>55.396749164484902</v>
      </c>
      <c r="D21" s="53">
        <f>L22*100</f>
        <v>100</v>
      </c>
      <c r="I21" s="1" t="s">
        <v>73</v>
      </c>
      <c r="J21" s="1">
        <v>0</v>
      </c>
    </row>
    <row r="22" spans="2:15" x14ac:dyDescent="0.2">
      <c r="B22" s="4" t="s">
        <v>82</v>
      </c>
      <c r="C22" s="44">
        <f>K24</f>
        <v>490.30045433965262</v>
      </c>
      <c r="D22" s="53">
        <f>L24*100</f>
        <v>100</v>
      </c>
      <c r="J22" s="1">
        <v>1</v>
      </c>
      <c r="K22" s="1">
        <v>55.396749164484902</v>
      </c>
      <c r="L22" s="1">
        <v>1</v>
      </c>
      <c r="M22" s="1">
        <v>55.396749164484902</v>
      </c>
      <c r="N22" s="1">
        <v>1</v>
      </c>
    </row>
    <row r="23" spans="2:15" x14ac:dyDescent="0.2">
      <c r="B23" s="5"/>
      <c r="C23" s="5"/>
      <c r="D23" s="5"/>
      <c r="I23" s="1" t="s">
        <v>74</v>
      </c>
      <c r="J23" s="1">
        <v>0</v>
      </c>
    </row>
    <row r="24" spans="2:15" x14ac:dyDescent="0.2">
      <c r="J24" s="1">
        <v>1</v>
      </c>
      <c r="K24" s="1">
        <v>490.30045433965262</v>
      </c>
      <c r="L24" s="1">
        <v>1</v>
      </c>
      <c r="M24" s="1">
        <v>490.30045433965262</v>
      </c>
      <c r="N24" s="1">
        <v>1</v>
      </c>
    </row>
  </sheetData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Key LFS Indicatos</vt:lpstr>
      <vt:lpstr>Key Indicators by Status</vt:lpstr>
      <vt:lpstr>Key Indicatorsby Sex</vt:lpstr>
      <vt:lpstr>Sheet1</vt:lpstr>
      <vt:lpstr>Table 23</vt:lpstr>
      <vt:lpstr>'Key Indicators by Status'!_Toc349806811</vt:lpstr>
      <vt:lpstr>'Key Indicators by Status'!Print_Area</vt:lpstr>
      <vt:lpstr>'Key Indicatorsby Sex'!Print_Area</vt:lpstr>
      <vt:lpstr>'Key LFS Indicatos'!Print_Titles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Clarkson, Beryl-ann</dc:creator>
  <cp:lastModifiedBy>Powell, Terika</cp:lastModifiedBy>
  <cp:lastPrinted>2023-08-10T17:30:21Z</cp:lastPrinted>
  <dcterms:created xsi:type="dcterms:W3CDTF">2018-02-19T22:57:35Z</dcterms:created>
  <dcterms:modified xsi:type="dcterms:W3CDTF">2025-07-09T16:41:09Z</dcterms:modified>
</cp:coreProperties>
</file>